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Nadeea Saeed\Budget Template\"/>
    </mc:Choice>
  </mc:AlternateContent>
  <xr:revisionPtr revIDLastSave="0" documentId="13_ncr:1_{C7AEBFE0-64E7-4566-BDED-EFA8BC306AAF}" xr6:coauthVersionLast="47" xr6:coauthVersionMax="47" xr10:uidLastSave="{00000000-0000-0000-0000-000000000000}"/>
  <bookViews>
    <workbookView xWindow="-110" yWindow="-110" windowWidth="19420" windowHeight="10300" firstSheet="4" activeTab="4" xr2:uid="{00000000-000D-0000-FFFF-FFFF00000000}"/>
  </bookViews>
  <sheets>
    <sheet name="Guidance" sheetId="1" state="hidden" r:id="rId1"/>
    <sheet name="Workplan" sheetId="2" state="hidden" r:id="rId2"/>
    <sheet name="Staffing Plan" sheetId="3" state="hidden" r:id="rId3"/>
    <sheet name="Project Information" sheetId="13" r:id="rId4"/>
    <sheet name="Personnel Budget" sheetId="4" r:id="rId5"/>
    <sheet name="Personnel - Detailed" sheetId="5" state="hidden" r:id="rId6"/>
    <sheet name="Non-Personnel Budget" sheetId="6" r:id="rId7"/>
    <sheet name="Budget Summary" sheetId="11" r:id="rId8"/>
    <sheet name="Time Effort Calc" sheetId="14" state="hidden" r:id="rId9"/>
    <sheet name="Budget Narrative" sheetId="7" state="hidden" r:id="rId10"/>
    <sheet name="Fringe Benefit Rates" sheetId="9" r:id="rId11"/>
    <sheet name="F&amp;A Rates" sheetId="12" state="hidden" r:id="rId12"/>
  </sheets>
  <definedNames>
    <definedName name="Fringe_Rate">Fringe_Benefits[Object_Code]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D53" i="6"/>
  <c r="D8" i="4" a="1"/>
  <c r="D8" i="4" s="1"/>
  <c r="H8" i="4" s="1"/>
  <c r="I8" i="4" s="1"/>
  <c r="G44" i="6"/>
  <c r="Y28" i="4"/>
  <c r="T28" i="4"/>
  <c r="O28" i="4"/>
  <c r="J28" i="4"/>
  <c r="Y13" i="4"/>
  <c r="T13" i="4"/>
  <c r="O13" i="4"/>
  <c r="J13" i="4"/>
  <c r="G12" i="11"/>
  <c r="G15" i="11" s="1"/>
  <c r="G48" i="6"/>
  <c r="B12" i="11" s="1"/>
  <c r="E11" i="11"/>
  <c r="B10" i="11"/>
  <c r="C9" i="11"/>
  <c r="D9" i="11"/>
  <c r="E9" i="11"/>
  <c r="F9" i="11"/>
  <c r="D8" i="11"/>
  <c r="E8" i="11"/>
  <c r="B8" i="11"/>
  <c r="H44" i="6"/>
  <c r="C11" i="11" s="1"/>
  <c r="I44" i="6"/>
  <c r="D11" i="11" s="1"/>
  <c r="J44" i="6"/>
  <c r="K44" i="6"/>
  <c r="F11" i="11" s="1"/>
  <c r="B11" i="11"/>
  <c r="L43" i="6"/>
  <c r="L42" i="6"/>
  <c r="L41" i="6"/>
  <c r="L40" i="6"/>
  <c r="L39" i="6"/>
  <c r="L38" i="6"/>
  <c r="L37" i="6"/>
  <c r="L36" i="6"/>
  <c r="L35" i="6"/>
  <c r="L34" i="6"/>
  <c r="L33" i="6"/>
  <c r="L32" i="6"/>
  <c r="H27" i="6"/>
  <c r="C10" i="11" s="1"/>
  <c r="I27" i="6"/>
  <c r="D10" i="11" s="1"/>
  <c r="J27" i="6"/>
  <c r="E10" i="11" s="1"/>
  <c r="K27" i="6"/>
  <c r="F10" i="11" s="1"/>
  <c r="G27" i="6"/>
  <c r="L24" i="6"/>
  <c r="L27" i="6" s="1"/>
  <c r="G10" i="11" s="1"/>
  <c r="L25" i="6"/>
  <c r="L26" i="6"/>
  <c r="L23" i="6"/>
  <c r="H19" i="6"/>
  <c r="I19" i="6"/>
  <c r="J19" i="6"/>
  <c r="K19" i="6"/>
  <c r="G19" i="6"/>
  <c r="B9" i="11" s="1"/>
  <c r="L18" i="6"/>
  <c r="L17" i="6"/>
  <c r="L19" i="6" s="1"/>
  <c r="G9" i="11" s="1"/>
  <c r="K13" i="6"/>
  <c r="K48" i="6" s="1"/>
  <c r="F12" i="11" s="1"/>
  <c r="H13" i="6"/>
  <c r="H48" i="6" s="1"/>
  <c r="C12" i="11" s="1"/>
  <c r="I13" i="6"/>
  <c r="J13" i="6"/>
  <c r="G13" i="6"/>
  <c r="L6" i="6"/>
  <c r="L7" i="6"/>
  <c r="L8" i="6"/>
  <c r="L9" i="6"/>
  <c r="L10" i="6"/>
  <c r="L11" i="6"/>
  <c r="L12" i="6"/>
  <c r="L5" i="6"/>
  <c r="L13" i="6" s="1"/>
  <c r="G8" i="11" s="1"/>
  <c r="E28" i="4"/>
  <c r="E13" i="4"/>
  <c r="D19" i="4" a="1"/>
  <c r="D19" i="4" s="1"/>
  <c r="K28" i="4"/>
  <c r="L28" i="4"/>
  <c r="P28" i="4"/>
  <c r="Q28" i="4"/>
  <c r="U28" i="4"/>
  <c r="V28" i="4"/>
  <c r="Z28" i="4"/>
  <c r="AA28" i="4"/>
  <c r="G28" i="4"/>
  <c r="F28" i="4"/>
  <c r="K13" i="4"/>
  <c r="L13" i="4"/>
  <c r="P13" i="4"/>
  <c r="Q13" i="4"/>
  <c r="U13" i="4"/>
  <c r="V13" i="4"/>
  <c r="Z13" i="4"/>
  <c r="AA13" i="4"/>
  <c r="F13" i="4"/>
  <c r="M60" i="7"/>
  <c r="L53" i="7"/>
  <c r="K53" i="7"/>
  <c r="J53" i="7"/>
  <c r="I53" i="7"/>
  <c r="H53" i="7"/>
  <c r="G53" i="7"/>
  <c r="F53" i="7"/>
  <c r="L47" i="7"/>
  <c r="K47" i="7"/>
  <c r="J47" i="7"/>
  <c r="I47" i="7"/>
  <c r="H47" i="7"/>
  <c r="G47" i="7"/>
  <c r="F46" i="7"/>
  <c r="F47" i="7" s="1"/>
  <c r="L42" i="7"/>
  <c r="K42" i="7"/>
  <c r="J42" i="7"/>
  <c r="I42" i="7"/>
  <c r="H42" i="7"/>
  <c r="G42" i="7"/>
  <c r="F42" i="7"/>
  <c r="L35" i="7"/>
  <c r="K35" i="7"/>
  <c r="J35" i="7"/>
  <c r="I35" i="7"/>
  <c r="H35" i="7"/>
  <c r="G35" i="7"/>
  <c r="F35" i="7"/>
  <c r="L27" i="7"/>
  <c r="K27" i="7"/>
  <c r="J27" i="7"/>
  <c r="I27" i="7"/>
  <c r="H27" i="7"/>
  <c r="G27" i="7"/>
  <c r="F26" i="7"/>
  <c r="F25" i="7"/>
  <c r="F27" i="7" s="1"/>
  <c r="L21" i="7"/>
  <c r="K21" i="7"/>
  <c r="J21" i="7"/>
  <c r="I21" i="7"/>
  <c r="H21" i="7"/>
  <c r="G21" i="7"/>
  <c r="F20" i="7"/>
  <c r="F19" i="7"/>
  <c r="F18" i="7"/>
  <c r="F17" i="7"/>
  <c r="F21" i="7" s="1"/>
  <c r="F13" i="7"/>
  <c r="F10" i="7"/>
  <c r="F58" i="7" s="1"/>
  <c r="J9" i="7"/>
  <c r="M7" i="7" s="1"/>
  <c r="B11" i="5"/>
  <c r="B13" i="5" s="1"/>
  <c r="B7" i="5"/>
  <c r="B10" i="5" s="1"/>
  <c r="B12" i="5" s="1"/>
  <c r="B6" i="5"/>
  <c r="B8" i="5" s="1"/>
  <c r="M31" i="3"/>
  <c r="L31" i="3"/>
  <c r="K31" i="3"/>
  <c r="J31" i="3"/>
  <c r="I31" i="3"/>
  <c r="H31" i="3"/>
  <c r="N30" i="3"/>
  <c r="N29" i="3"/>
  <c r="N28" i="3"/>
  <c r="N27" i="3"/>
  <c r="N26" i="3"/>
  <c r="M22" i="3"/>
  <c r="L22" i="3"/>
  <c r="K22" i="3"/>
  <c r="J22" i="3"/>
  <c r="I22" i="3"/>
  <c r="H22" i="3"/>
  <c r="N21" i="3"/>
  <c r="N20" i="3"/>
  <c r="N19" i="3"/>
  <c r="N18" i="3"/>
  <c r="N17" i="3"/>
  <c r="N11" i="3"/>
  <c r="N10" i="3"/>
  <c r="N9" i="3"/>
  <c r="N8" i="3"/>
  <c r="N7" i="3"/>
  <c r="N6" i="3"/>
  <c r="L44" i="6" l="1"/>
  <c r="G11" i="11" s="1"/>
  <c r="I48" i="6"/>
  <c r="D12" i="11" s="1"/>
  <c r="J48" i="6"/>
  <c r="E12" i="11" s="1"/>
  <c r="C8" i="11"/>
  <c r="F8" i="11"/>
  <c r="H26" i="4"/>
  <c r="I26" i="4" s="1"/>
  <c r="W27" i="4"/>
  <c r="X27" i="4" s="1"/>
  <c r="R24" i="4"/>
  <c r="S24" i="4" s="1"/>
  <c r="R25" i="4"/>
  <c r="S25" i="4" s="1"/>
  <c r="AB22" i="4"/>
  <c r="AC22" i="4" s="1"/>
  <c r="R27" i="4"/>
  <c r="S27" i="4" s="1"/>
  <c r="M24" i="4"/>
  <c r="N24" i="4" s="1"/>
  <c r="H21" i="4"/>
  <c r="M25" i="4"/>
  <c r="N25" i="4" s="1"/>
  <c r="W21" i="4"/>
  <c r="X21" i="4" s="1"/>
  <c r="AB25" i="4"/>
  <c r="AC25" i="4" s="1"/>
  <c r="W25" i="4"/>
  <c r="X25" i="4" s="1"/>
  <c r="R22" i="4"/>
  <c r="S22" i="4" s="1"/>
  <c r="R23" i="4"/>
  <c r="S23" i="4" s="1"/>
  <c r="M20" i="4"/>
  <c r="N20" i="4" s="1"/>
  <c r="M21" i="4"/>
  <c r="N21" i="4" s="1"/>
  <c r="M23" i="4"/>
  <c r="N23" i="4" s="1"/>
  <c r="AB24" i="4"/>
  <c r="AC24" i="4" s="1"/>
  <c r="H22" i="4"/>
  <c r="I22" i="4" s="1"/>
  <c r="M26" i="4"/>
  <c r="N26" i="4" s="1"/>
  <c r="W22" i="4"/>
  <c r="X22" i="4" s="1"/>
  <c r="AB26" i="4"/>
  <c r="AC26" i="4" s="1"/>
  <c r="H25" i="4"/>
  <c r="I25" i="4" s="1"/>
  <c r="W26" i="4"/>
  <c r="X26" i="4" s="1"/>
  <c r="H27" i="4"/>
  <c r="I27" i="4" s="1"/>
  <c r="AB20" i="4"/>
  <c r="AC20" i="4" s="1"/>
  <c r="R26" i="4"/>
  <c r="S26" i="4" s="1"/>
  <c r="H20" i="4"/>
  <c r="I20" i="4" s="1"/>
  <c r="H23" i="4"/>
  <c r="I23" i="4" s="1"/>
  <c r="M27" i="4"/>
  <c r="N27" i="4" s="1"/>
  <c r="W23" i="4"/>
  <c r="X23" i="4" s="1"/>
  <c r="AB27" i="4"/>
  <c r="AC27" i="4" s="1"/>
  <c r="R21" i="4"/>
  <c r="S21" i="4" s="1"/>
  <c r="AB21" i="4"/>
  <c r="AC21" i="4" s="1"/>
  <c r="M22" i="4"/>
  <c r="N22" i="4" s="1"/>
  <c r="AB23" i="4"/>
  <c r="AC23" i="4" s="1"/>
  <c r="W20" i="4"/>
  <c r="X20" i="4" s="1"/>
  <c r="H24" i="4"/>
  <c r="I24" i="4" s="1"/>
  <c r="R20" i="4"/>
  <c r="S20" i="4" s="1"/>
  <c r="W24" i="4"/>
  <c r="X24" i="4" s="1"/>
  <c r="W19" i="4"/>
  <c r="X19" i="4" s="1"/>
  <c r="H19" i="4"/>
  <c r="I19" i="4" s="1"/>
  <c r="AB19" i="4"/>
  <c r="AC19" i="4" s="1"/>
  <c r="M19" i="4"/>
  <c r="N19" i="4" s="1"/>
  <c r="R19" i="4"/>
  <c r="S19" i="4" s="1"/>
  <c r="W11" i="4"/>
  <c r="X11" i="4" s="1"/>
  <c r="M10" i="4"/>
  <c r="N10" i="4" s="1"/>
  <c r="R12" i="4"/>
  <c r="S12" i="4" s="1"/>
  <c r="W12" i="4"/>
  <c r="X12" i="4" s="1"/>
  <c r="R11" i="4"/>
  <c r="S11" i="4" s="1"/>
  <c r="W8" i="4"/>
  <c r="X8" i="4" s="1"/>
  <c r="W10" i="4"/>
  <c r="X10" i="4" s="1"/>
  <c r="H9" i="4"/>
  <c r="I9" i="4" s="1"/>
  <c r="AB8" i="4"/>
  <c r="AC8" i="4" s="1"/>
  <c r="H10" i="4"/>
  <c r="I10" i="4" s="1"/>
  <c r="AB9" i="4"/>
  <c r="AC9" i="4" s="1"/>
  <c r="M9" i="4"/>
  <c r="N9" i="4" s="1"/>
  <c r="M11" i="4"/>
  <c r="N11" i="4" s="1"/>
  <c r="H11" i="4"/>
  <c r="I11" i="4" s="1"/>
  <c r="AB10" i="4"/>
  <c r="AC10" i="4" s="1"/>
  <c r="H12" i="4"/>
  <c r="I12" i="4" s="1"/>
  <c r="W9" i="4"/>
  <c r="X9" i="4" s="1"/>
  <c r="M12" i="4"/>
  <c r="N12" i="4" s="1"/>
  <c r="M8" i="4"/>
  <c r="N8" i="4" s="1"/>
  <c r="R8" i="4"/>
  <c r="S8" i="4" s="1"/>
  <c r="R9" i="4"/>
  <c r="S9" i="4" s="1"/>
  <c r="AB11" i="4"/>
  <c r="AC11" i="4" s="1"/>
  <c r="R10" i="4"/>
  <c r="S10" i="4" s="1"/>
  <c r="AB12" i="4"/>
  <c r="AC12" i="4" s="1"/>
  <c r="N22" i="3"/>
  <c r="N31" i="3"/>
  <c r="B9" i="5"/>
  <c r="K8" i="7"/>
  <c r="AE8" i="4" l="1"/>
  <c r="S28" i="4"/>
  <c r="D38" i="4" s="1"/>
  <c r="D4" i="11" s="1"/>
  <c r="AC28" i="4"/>
  <c r="F38" i="4" s="1"/>
  <c r="F4" i="11" s="1"/>
  <c r="H28" i="4"/>
  <c r="N28" i="4"/>
  <c r="C38" i="4" s="1"/>
  <c r="C4" i="11" s="1"/>
  <c r="I21" i="4"/>
  <c r="W28" i="4"/>
  <c r="AE22" i="4"/>
  <c r="M28" i="4"/>
  <c r="AE25" i="4"/>
  <c r="R28" i="4"/>
  <c r="AB28" i="4"/>
  <c r="AE19" i="4"/>
  <c r="AE20" i="4"/>
  <c r="W13" i="4"/>
  <c r="X13" i="4"/>
  <c r="E37" i="4" s="1"/>
  <c r="I13" i="4"/>
  <c r="B37" i="4" s="1"/>
  <c r="H13" i="4"/>
  <c r="N13" i="4"/>
  <c r="C37" i="4" s="1"/>
  <c r="C3" i="11" s="1"/>
  <c r="M13" i="4"/>
  <c r="AB13" i="4"/>
  <c r="S13" i="4"/>
  <c r="D37" i="4" s="1"/>
  <c r="R13" i="4"/>
  <c r="AE11" i="4"/>
  <c r="AE12" i="4"/>
  <c r="AE10" i="4"/>
  <c r="AE9" i="4"/>
  <c r="B3" i="11" l="1"/>
  <c r="D39" i="4"/>
  <c r="I53" i="6" s="1"/>
  <c r="I54" i="6" s="1"/>
  <c r="I58" i="6" s="1"/>
  <c r="AE21" i="4"/>
  <c r="E33" i="4"/>
  <c r="E5" i="11" s="1"/>
  <c r="F33" i="4"/>
  <c r="F5" i="11" s="1"/>
  <c r="C33" i="4"/>
  <c r="C5" i="11" s="1"/>
  <c r="D33" i="4"/>
  <c r="D5" i="11" s="1"/>
  <c r="B33" i="4"/>
  <c r="AE27" i="4"/>
  <c r="I28" i="4"/>
  <c r="B38" i="4" s="1"/>
  <c r="AE24" i="4"/>
  <c r="AE26" i="4"/>
  <c r="AC13" i="4"/>
  <c r="F37" i="4" s="1"/>
  <c r="G37" i="4" s="1"/>
  <c r="AE13" i="4"/>
  <c r="B4" i="11" l="1"/>
  <c r="F39" i="4"/>
  <c r="F3" i="11"/>
  <c r="D3" i="11"/>
  <c r="G33" i="4"/>
  <c r="B5" i="11"/>
  <c r="G5" i="11" s="1"/>
  <c r="E3" i="11"/>
  <c r="D16" i="11"/>
  <c r="D6" i="11"/>
  <c r="AE23" i="4"/>
  <c r="AE28" i="4" s="1"/>
  <c r="X28" i="4"/>
  <c r="E38" i="4" s="1"/>
  <c r="E4" i="11" s="1"/>
  <c r="G38" i="4" l="1"/>
  <c r="E39" i="4"/>
  <c r="E6" i="11" s="1"/>
  <c r="G4" i="11"/>
  <c r="D18" i="11"/>
  <c r="G3" i="11"/>
  <c r="K53" i="6"/>
  <c r="K54" i="6" s="1"/>
  <c r="K58" i="6" s="1"/>
  <c r="F6" i="11"/>
  <c r="C39" i="4"/>
  <c r="H53" i="6" s="1"/>
  <c r="J53" i="6" l="1"/>
  <c r="F16" i="11"/>
  <c r="F18" i="11" s="1"/>
  <c r="H54" i="6"/>
  <c r="H58" i="6" s="1"/>
  <c r="C6" i="11"/>
  <c r="G39" i="4"/>
  <c r="G6" i="11" s="1"/>
  <c r="G14" i="11" s="1"/>
  <c r="B39" i="4"/>
  <c r="B6" i="11" s="1"/>
  <c r="J54" i="6" l="1"/>
  <c r="J58" i="6" s="1"/>
  <c r="C16" i="11"/>
  <c r="C18" i="11" s="1"/>
  <c r="G53" i="6"/>
  <c r="E16" i="11" l="1"/>
  <c r="E18" i="11" s="1"/>
  <c r="L53" i="6"/>
  <c r="G54" i="6"/>
  <c r="L54" i="6" s="1"/>
  <c r="B16" i="11" l="1"/>
  <c r="B18" i="11" s="1"/>
  <c r="G58" i="6"/>
  <c r="L58" i="6" s="1"/>
  <c r="G16" i="11" l="1"/>
  <c r="G18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<sst xmlns="http://schemas.openxmlformats.org/spreadsheetml/2006/main" count="504" uniqueCount="236">
  <si>
    <t>TEMPLATE GUIDANCE</t>
  </si>
  <si>
    <t>Terms</t>
  </si>
  <si>
    <t>Definition</t>
  </si>
  <si>
    <t>Guidance</t>
  </si>
  <si>
    <t>Cost share</t>
  </si>
  <si>
    <t>Fringe</t>
  </si>
  <si>
    <t>Escalation</t>
  </si>
  <si>
    <t>WORK PLAN</t>
  </si>
  <si>
    <t>REFERENCE INFO</t>
  </si>
  <si>
    <t>COST SHARE SPLIT</t>
  </si>
  <si>
    <t>BUDGET TARGET</t>
  </si>
  <si>
    <t>Instructions:</t>
  </si>
  <si>
    <t>SCOPE OF WORK</t>
  </si>
  <si>
    <t>Project or phase</t>
  </si>
  <si>
    <t>Applicant, Contractor or Subrecipient</t>
  </si>
  <si>
    <t>#</t>
  </si>
  <si>
    <t>Task</t>
  </si>
  <si>
    <t>Deliverable</t>
  </si>
  <si>
    <t>Responsible Entity</t>
  </si>
  <si>
    <t>Staff Name</t>
  </si>
  <si>
    <t>Role</t>
  </si>
  <si>
    <t>Project Responsibilities</t>
  </si>
  <si>
    <t>Cost Year 1</t>
  </si>
  <si>
    <t>Cost Year 2</t>
  </si>
  <si>
    <t>Cost Year 3</t>
  </si>
  <si>
    <t>Cost Year 4</t>
  </si>
  <si>
    <t>Cost Year 5</t>
  </si>
  <si>
    <t>Total Cost</t>
  </si>
  <si>
    <t>Notes</t>
  </si>
  <si>
    <t>Total budget target</t>
  </si>
  <si>
    <t>Checkpoint: Difference budget target and Total cost</t>
  </si>
  <si>
    <t>STAFFING PLAN</t>
  </si>
  <si>
    <t>Staffing Plan - Personnel (Pratt staff)</t>
  </si>
  <si>
    <t>Year 1</t>
  </si>
  <si>
    <t>Year 2</t>
  </si>
  <si>
    <t>Year 3</t>
  </si>
  <si>
    <t>Year 4</t>
  </si>
  <si>
    <t>Checkpoint</t>
  </si>
  <si>
    <t>Name</t>
  </si>
  <si>
    <t>Base Salary</t>
  </si>
  <si>
    <t>% of Annual Hours for project</t>
  </si>
  <si>
    <t>Annual $ from Award</t>
  </si>
  <si>
    <t>Number of Years</t>
  </si>
  <si>
    <t>Total Cost by Staff</t>
  </si>
  <si>
    <t>Staff 1</t>
  </si>
  <si>
    <t>Staff 2</t>
  </si>
  <si>
    <t>Staff 3</t>
  </si>
  <si>
    <t>Staff 4</t>
  </si>
  <si>
    <t>Staff 5</t>
  </si>
  <si>
    <t>Total Personnel Costs</t>
  </si>
  <si>
    <t>Total Fringe Costs</t>
  </si>
  <si>
    <t>Fringe Basis</t>
  </si>
  <si>
    <t>Staffing Plan - Contractual</t>
  </si>
  <si>
    <t>Contract #</t>
  </si>
  <si>
    <t>Total Contractual Costs</t>
  </si>
  <si>
    <t>Staffing Plan - Subawards</t>
  </si>
  <si>
    <t>Subawardee</t>
  </si>
  <si>
    <t>Total Subaward Costs</t>
  </si>
  <si>
    <t>Budget Period 1</t>
  </si>
  <si>
    <t>Budget Period 2</t>
  </si>
  <si>
    <t>Budget Period 3</t>
  </si>
  <si>
    <t>Budget Period 4</t>
  </si>
  <si>
    <t xml:space="preserve">Total Funds Requested </t>
  </si>
  <si>
    <t>Project Role</t>
  </si>
  <si>
    <t>Designation</t>
  </si>
  <si>
    <t>Academic Yr. Funds</t>
  </si>
  <si>
    <t>Summer Funds</t>
  </si>
  <si>
    <t>Fringe Benefits</t>
  </si>
  <si>
    <t>Funds Requested</t>
  </si>
  <si>
    <t>71101-ADMINISTRATORS</t>
  </si>
  <si>
    <t>Total Senior Personnel</t>
  </si>
  <si>
    <t>Other Personnel</t>
  </si>
  <si>
    <t>Total Other Personnel</t>
  </si>
  <si>
    <t>Salary</t>
  </si>
  <si>
    <t>Course buyout 1 semester , 2 courses</t>
  </si>
  <si>
    <t>Summer Salary, Summer 2023</t>
  </si>
  <si>
    <t>Total</t>
  </si>
  <si>
    <t>9 month salary ftes</t>
  </si>
  <si>
    <t>Summer salary ftes</t>
  </si>
  <si>
    <t>Person months - school year</t>
  </si>
  <si>
    <t>Person months - summer</t>
  </si>
  <si>
    <t>Total Person Months</t>
  </si>
  <si>
    <t>C. Equipment Description</t>
  </si>
  <si>
    <t>Year 5</t>
  </si>
  <si>
    <t>Total Equipment</t>
  </si>
  <si>
    <t>D. Travel</t>
  </si>
  <si>
    <t>Domestic Travel Costs(Incl. U.S. Possessions)</t>
  </si>
  <si>
    <t>Foreign Travel Costs</t>
  </si>
  <si>
    <t>Total Travel Cost</t>
  </si>
  <si>
    <t>E. Participant/Trainee Support Costs</t>
  </si>
  <si>
    <t>Honorarium</t>
  </si>
  <si>
    <t>Travel</t>
  </si>
  <si>
    <t>Subsistence</t>
  </si>
  <si>
    <t>Other</t>
  </si>
  <si>
    <t>Total Support Costs</t>
  </si>
  <si>
    <t>F. Other Direct Costs</t>
  </si>
  <si>
    <t>Materials and Supplies</t>
  </si>
  <si>
    <t>Publication Costs</t>
  </si>
  <si>
    <t>Consultant Services</t>
  </si>
  <si>
    <t>Purchased Services</t>
  </si>
  <si>
    <t>Subawards/Consortium/Contractual Costs (Fill in Below)</t>
  </si>
  <si>
    <t>Rental/Lease of Non-Pratt Off-site Facilities</t>
  </si>
  <si>
    <t>Alterations</t>
  </si>
  <si>
    <t>Human Subject</t>
  </si>
  <si>
    <t>Other - Describe</t>
  </si>
  <si>
    <t>Total Other Direct Costs</t>
  </si>
  <si>
    <t>G. Direct Costs</t>
  </si>
  <si>
    <t>H. Facilities and Administration Costs (i.e. Indirect Costs)</t>
  </si>
  <si>
    <t>F&amp;A Type</t>
  </si>
  <si>
    <t>I. Total Direct and F&amp;A Costs</t>
  </si>
  <si>
    <t>Total Direct and F&amp;A Costs (G+H)</t>
  </si>
  <si>
    <t>BUDGET NARRATIVE</t>
  </si>
  <si>
    <t>Instructions</t>
  </si>
  <si>
    <t>Budget Narrative</t>
  </si>
  <si>
    <r>
      <rPr>
        <b/>
        <sz val="12"/>
        <color theme="1"/>
        <rFont val="Calibri"/>
        <family val="2"/>
      </rPr>
      <t xml:space="preserve">Period of Performance </t>
    </r>
    <r>
      <rPr>
        <b/>
        <i/>
        <sz val="12"/>
        <color theme="1"/>
        <rFont val="Calibri"/>
        <family val="2"/>
      </rPr>
      <t>(months):</t>
    </r>
  </si>
  <si>
    <t>Totals:</t>
  </si>
  <si>
    <t xml:space="preserve">Checkpoint: All Project Totals line up? </t>
  </si>
  <si>
    <t>Percent total funds requested</t>
  </si>
  <si>
    <t>Total Federal:</t>
  </si>
  <si>
    <t>Total Match:</t>
  </si>
  <si>
    <r>
      <rPr>
        <b/>
        <sz val="12"/>
        <color theme="1"/>
        <rFont val="Calibri"/>
        <family val="2"/>
      </rPr>
      <t xml:space="preserve">Personnel - </t>
    </r>
    <r>
      <rPr>
        <sz val="12"/>
        <color theme="1"/>
        <rFont val="Calibri"/>
        <family val="2"/>
      </rPr>
      <t xml:space="preserve">Cost as shown on the Staffing Plan. This will autofill from what is entered on the Personnel and Non-Personnel tabs. </t>
    </r>
  </si>
  <si>
    <t>Check total</t>
  </si>
  <si>
    <r>
      <rPr>
        <b/>
        <sz val="12"/>
        <color theme="1"/>
        <rFont val="Calibri"/>
        <family val="2"/>
      </rPr>
      <t xml:space="preserve">Fringe - </t>
    </r>
    <r>
      <rPr>
        <sz val="12"/>
        <color theme="1"/>
        <rFont val="Calibri"/>
        <family val="2"/>
      </rPr>
      <t>Associated fringe costs for the personnel listed in the staffing plan</t>
    </r>
    <r>
      <rPr>
        <b/>
        <sz val="12"/>
        <color theme="1"/>
        <rFont val="Calibri"/>
        <family val="2"/>
      </rPr>
      <t>.</t>
    </r>
    <r>
      <rPr>
        <sz val="12"/>
        <color theme="1"/>
        <rFont val="Calibri"/>
        <family val="2"/>
      </rPr>
      <t xml:space="preserve"> This will autofill from what is entered on the Staffing Plan tab. </t>
    </r>
  </si>
  <si>
    <t>Additional Details</t>
  </si>
  <si>
    <t>Please include a yearly breakdown for federal and non-federal (matching) share for each line item</t>
  </si>
  <si>
    <r>
      <rPr>
        <b/>
        <sz val="12"/>
        <color theme="1"/>
        <rFont val="Calibri"/>
        <family val="2"/>
      </rPr>
      <t xml:space="preserve">Travel - </t>
    </r>
    <r>
      <rPr>
        <sz val="12"/>
        <color theme="1"/>
        <rFont val="Calibri"/>
        <family val="2"/>
      </rPr>
      <t>Requirements for travel costs can be found in 2 CFR 200.475.</t>
    </r>
  </si>
  <si>
    <t>Event</t>
  </si>
  <si>
    <t>Travelers</t>
  </si>
  <si>
    <t>Description and purpose of the cost to the project</t>
  </si>
  <si>
    <t>Cost</t>
  </si>
  <si>
    <t>Grant Share</t>
  </si>
  <si>
    <t>Pratt Share</t>
  </si>
  <si>
    <t>Total Travel Costs</t>
  </si>
  <si>
    <r>
      <rPr>
        <b/>
        <sz val="12"/>
        <color theme="1"/>
        <rFont val="Calibri"/>
        <family val="2"/>
      </rPr>
      <t xml:space="preserve">Equipment - </t>
    </r>
    <r>
      <rPr>
        <sz val="12"/>
        <color theme="1"/>
        <rFont val="Calibri"/>
        <family val="2"/>
      </rPr>
      <t>Typically exceeds $5000 per unit cost and has a useful life greater than 1 year. See the definition of equipment at 2 CFR 200.1.</t>
    </r>
  </si>
  <si>
    <t>Equipment</t>
  </si>
  <si>
    <t>Cost per Unit &amp; Quantity</t>
  </si>
  <si>
    <t>Total Equipment Costs</t>
  </si>
  <si>
    <r>
      <rPr>
        <b/>
        <sz val="12"/>
        <color theme="1"/>
        <rFont val="Calibri"/>
        <family val="2"/>
      </rPr>
      <t xml:space="preserve">Supplies - </t>
    </r>
    <r>
      <rPr>
        <sz val="12"/>
        <color theme="1"/>
        <rFont val="Calibri"/>
        <family val="2"/>
      </rPr>
      <t>Supplies must be itemized and must correlate to the purpose of the award. Miscellaneous is not sufficient. See the definition of supplies at 2 CFR 200.1.</t>
    </r>
  </si>
  <si>
    <t xml:space="preserve">Supplies  </t>
  </si>
  <si>
    <t>Total Supply Costs</t>
  </si>
  <si>
    <r>
      <rPr>
        <b/>
        <sz val="12"/>
        <color theme="1"/>
        <rFont val="Calibri"/>
        <family val="2"/>
      </rPr>
      <t xml:space="preserve">Contractual - </t>
    </r>
    <r>
      <rPr>
        <sz val="12"/>
        <color theme="1"/>
        <rFont val="Calibri"/>
        <family val="2"/>
      </rPr>
      <t>Contractors are subject to procurement standards in 2 CFR 200.317 - 200.327. All Subawards to eligible recipients should be noted under this line item as well. Please denote in the second column if this line item applies to a "subaward" or "contractor". For guidance on these two distinct roles, see 2 CFR 200.331. (Please note, this section will not autopopulate from the subawardees tab, but please also fill out the subawardees time for subawards - not for contractual).</t>
    </r>
  </si>
  <si>
    <t>Organization Name (if applicable)</t>
  </si>
  <si>
    <t>Subaward or Contractor?</t>
  </si>
  <si>
    <t>Details of services being provided to the project</t>
  </si>
  <si>
    <t>Contract 1</t>
  </si>
  <si>
    <t>Contractor</t>
  </si>
  <si>
    <t>Contract 2</t>
  </si>
  <si>
    <t>Subawardee 1</t>
  </si>
  <si>
    <t>Subaward</t>
  </si>
  <si>
    <r>
      <rPr>
        <b/>
        <sz val="12"/>
        <color theme="1"/>
        <rFont val="Calibri"/>
        <family val="2"/>
      </rPr>
      <t>Construction -</t>
    </r>
    <r>
      <rPr>
        <sz val="12"/>
        <color theme="1"/>
        <rFont val="Calibri"/>
        <family val="2"/>
      </rPr>
      <t xml:space="preserve"> Not an allowable expense under this NOFO. Please see other EDA funding opportunities for construction-related expenses.</t>
    </r>
  </si>
  <si>
    <t>Construction</t>
  </si>
  <si>
    <t>Quantity</t>
  </si>
  <si>
    <t>N/A</t>
  </si>
  <si>
    <t>Total Construction Costs</t>
  </si>
  <si>
    <r>
      <rPr>
        <b/>
        <sz val="12"/>
        <color theme="1"/>
        <rFont val="Calibri"/>
        <family val="2"/>
      </rPr>
      <t xml:space="preserve">Other - </t>
    </r>
    <r>
      <rPr>
        <sz val="12"/>
        <color theme="1"/>
        <rFont val="Calibri"/>
        <family val="2"/>
      </rPr>
      <t xml:space="preserve">any other costs that do not fit in previous categories. </t>
    </r>
  </si>
  <si>
    <t>Total Other Costs</t>
  </si>
  <si>
    <r>
      <rPr>
        <b/>
        <sz val="12"/>
        <color theme="1"/>
        <rFont val="Calibri"/>
        <family val="2"/>
      </rPr>
      <t>Indirect Cost -</t>
    </r>
    <r>
      <rPr>
        <sz val="12"/>
        <color theme="1"/>
        <rFont val="Calibri"/>
        <family val="2"/>
      </rPr>
      <t xml:space="preserve"> Must be within your NICRA from your cognizant agency and provide basis for calculations. If your organization does not have a NICRA, may use de minimus rate of 10%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or your organization can apply for a NICRA (see NOFO for instructions on how to apply for NICRA).</t>
    </r>
  </si>
  <si>
    <t>Enter allowable base costs as provided in your NICRA. See the definition of modified total direct cost at 2 CFR 200.1.</t>
  </si>
  <si>
    <t>Modified Total Direct Costs (cost base)</t>
  </si>
  <si>
    <t>Rate as named in your NICRA should be used here. If opting to use de minimis rate, should put 10% here as the Indirect Rate.</t>
  </si>
  <si>
    <t>Indirect Rate</t>
  </si>
  <si>
    <t>If using de minimis rate, please include statement from the NOFO here.</t>
  </si>
  <si>
    <t>Total Allowable Indirect Cost</t>
  </si>
  <si>
    <t>Object_Code</t>
  </si>
  <si>
    <t>FB Rates For Grants &amp; Restricted Accts</t>
  </si>
  <si>
    <t>71100-ACADEMIC OFFICERS/CHAIRPERSONS</t>
  </si>
  <si>
    <t>71102-FULL-TIME FACULTY</t>
  </si>
  <si>
    <t>71103-PART-TIME FACULTY</t>
  </si>
  <si>
    <t>71117-ADMIN TEMPS</t>
  </si>
  <si>
    <t>71118-PRATT STUDENT WORK</t>
  </si>
  <si>
    <t>71134-ACAD ADMIN STIPENDS</t>
  </si>
  <si>
    <t>71135-CURCLM COORDN-FAC DEV STIPNDS</t>
  </si>
  <si>
    <t>71136-INST SUPPRT STIPENDS</t>
  </si>
  <si>
    <t>71137-PROFESSIONAL SERVICE</t>
  </si>
  <si>
    <t>71138-STIPEND PLACEHOLDER</t>
  </si>
  <si>
    <t>71139-FAC RESEARCH STIPEND</t>
  </si>
  <si>
    <t>71143-SPECIAL PROJ STIPENDS</t>
  </si>
  <si>
    <t>71150-ADMIN NO-EXEMPT</t>
  </si>
  <si>
    <t>71151-ADMIN ACA COMPLIANCE</t>
  </si>
  <si>
    <t>71153-ADJUNCT FACULTY</t>
  </si>
  <si>
    <t>71163-CCE ADJUNCT FACULTY</t>
  </si>
  <si>
    <t>71652-GRADUATE ASSTSHIP</t>
  </si>
  <si>
    <t>#REF!</t>
  </si>
  <si>
    <t>Fringe Benefit Rate</t>
  </si>
  <si>
    <t>Justification</t>
  </si>
  <si>
    <t xml:space="preserve">Justification </t>
  </si>
  <si>
    <t>Budget Period 5</t>
  </si>
  <si>
    <t>Project Salary</t>
  </si>
  <si>
    <t>Escalation Rates:</t>
  </si>
  <si>
    <t>A. Senior Personnel</t>
  </si>
  <si>
    <t xml:space="preserve">Indirect Funds </t>
  </si>
  <si>
    <t>B. Other Personnel</t>
  </si>
  <si>
    <t xml:space="preserve">C. Fringe Benefits </t>
  </si>
  <si>
    <t>Total Personnel</t>
  </si>
  <si>
    <t>Total Direct Costs</t>
  </si>
  <si>
    <t>Participant Support Costs</t>
  </si>
  <si>
    <t xml:space="preserve">Other Direct Costs </t>
  </si>
  <si>
    <t xml:space="preserve">Indirect costs </t>
  </si>
  <si>
    <t>Funder</t>
  </si>
  <si>
    <t>Rate</t>
  </si>
  <si>
    <t>Federal - On Campus</t>
  </si>
  <si>
    <t>Federal - Off Campus</t>
  </si>
  <si>
    <t>NYSED</t>
  </si>
  <si>
    <t>Other - Enter Rate</t>
  </si>
  <si>
    <t>F&amp;A Base (Salary, Wages &amp; Fringe)</t>
  </si>
  <si>
    <t>Total Other Direct Costs (C thru F)</t>
  </si>
  <si>
    <r>
      <rPr>
        <sz val="12"/>
        <color theme="0"/>
        <rFont val="Arial"/>
        <family val="2"/>
        <scheme val="minor"/>
      </rPr>
      <t>Please fill in fields:</t>
    </r>
    <r>
      <rPr>
        <b/>
        <sz val="12"/>
        <color theme="0"/>
        <rFont val="Arial"/>
        <family val="2"/>
        <scheme val="minor"/>
      </rPr>
      <t xml:space="preserve"> Name, Role, Description, Salary, Academic YR &amp;  Summer funds</t>
    </r>
  </si>
  <si>
    <t>Number of Participants:</t>
  </si>
  <si>
    <t>Faculty FT 4%</t>
  </si>
  <si>
    <t xml:space="preserve">Non-Faculty FT- 3% </t>
  </si>
  <si>
    <t>Funder does not allow</t>
  </si>
  <si>
    <t>Base Salary Year 1</t>
  </si>
  <si>
    <t>Base Salary Year 2</t>
  </si>
  <si>
    <t>Base Salary Year 3</t>
  </si>
  <si>
    <t>Base Salary Year 4</t>
  </si>
  <si>
    <t xml:space="preserve"> </t>
  </si>
  <si>
    <t>Department</t>
  </si>
  <si>
    <t>Project Title</t>
  </si>
  <si>
    <t>Start Date</t>
  </si>
  <si>
    <t>End Date</t>
  </si>
  <si>
    <t>Duration</t>
  </si>
  <si>
    <t>PI Name</t>
  </si>
  <si>
    <t>Sponsor/Funder</t>
  </si>
  <si>
    <t xml:space="preserve">Maximum Funding Amount </t>
  </si>
  <si>
    <t>Link to Funding Notice</t>
  </si>
  <si>
    <t>Project Information</t>
  </si>
  <si>
    <t>F&amp;A Funder</t>
  </si>
  <si>
    <t>F&amp;A Rate</t>
  </si>
  <si>
    <t>Base Salary Year 5</t>
  </si>
  <si>
    <t>Senior Personnel (Total Funds Requested)</t>
  </si>
  <si>
    <t>Other Personnel (Total Funds Requested)</t>
  </si>
  <si>
    <t>Total Funds Requested</t>
  </si>
  <si>
    <t>Senior Personnel</t>
  </si>
  <si>
    <t>Requires Cost Share (Y/N)</t>
  </si>
  <si>
    <t>PRF Submitted (Y/N)</t>
  </si>
  <si>
    <t>Equipment (Items exceeding $5,000)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</si>
</sst>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u/>
      <sz val="10"/>
      <color theme="1"/>
      <name val="Arial"/>
      <family val="2"/>
      <scheme val="minor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  <scheme val="minor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i/>
      <sz val="12"/>
      <color theme="1"/>
      <name val="Calibri"/>
      <family val="2"/>
    </font>
    <font>
      <b/>
      <u/>
      <sz val="11"/>
      <color theme="1"/>
      <name val="Calibri"/>
      <family val="2"/>
    </font>
    <font>
      <b/>
      <i/>
      <sz val="12"/>
      <color theme="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Arial"/>
      <family val="2"/>
      <scheme val="minor"/>
    </font>
    <font>
      <sz val="10"/>
      <color rgb="FF000000"/>
      <name val="Arial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70AD47"/>
        <bgColor rgb="FF70AD47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CCCCCC"/>
        <bgColor rgb="FFCCCCCC"/>
      </patternFill>
    </fill>
    <fill>
      <patternFill patternType="solid">
        <fgColor rgb="FFFF00FF"/>
        <bgColor rgb="FFFF00FF"/>
      </patternFill>
    </fill>
    <fill>
      <patternFill patternType="solid">
        <fgColor rgb="FFD9D2E9"/>
        <bgColor rgb="FFD9D2E9"/>
      </patternFill>
    </fill>
    <fill>
      <patternFill patternType="solid">
        <fgColor rgb="FFA5A5A5"/>
        <bgColor rgb="FFA5A5A5"/>
      </patternFill>
    </fill>
    <fill>
      <patternFill patternType="solid">
        <fgColor rgb="FFB4A7D6"/>
        <bgColor rgb="FFB4A7D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rgb="FFC0C0C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1B1B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5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43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62" applyNumberFormat="0" applyFill="0" applyAlignment="0" applyProtection="0"/>
    <xf numFmtId="0" fontId="39" fillId="0" borderId="63" applyNumberFormat="0" applyFill="0" applyAlignment="0" applyProtection="0"/>
    <xf numFmtId="0" fontId="1" fillId="24" borderId="0" applyNumberFormat="0" applyBorder="0" applyAlignment="0" applyProtection="0"/>
  </cellStyleXfs>
  <cellXfs count="297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wrapText="1"/>
    </xf>
    <xf numFmtId="164" fontId="8" fillId="3" borderId="1" xfId="0" applyNumberFormat="1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164" fontId="8" fillId="4" borderId="1" xfId="0" applyNumberFormat="1" applyFont="1" applyFill="1" applyBorder="1" applyAlignment="1">
      <alignment wrapText="1"/>
    </xf>
    <xf numFmtId="0" fontId="9" fillId="0" borderId="1" xfId="0" applyFont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9" borderId="1" xfId="0" applyFont="1" applyFill="1" applyBorder="1"/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1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wrapText="1"/>
    </xf>
    <xf numFmtId="9" fontId="3" fillId="0" borderId="1" xfId="0" applyNumberFormat="1" applyFont="1" applyBorder="1" applyAlignment="1">
      <alignment horizontal="right"/>
    </xf>
    <xf numFmtId="6" fontId="3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8" fontId="8" fillId="10" borderId="1" xfId="0" applyNumberFormat="1" applyFont="1" applyFill="1" applyBorder="1" applyAlignment="1">
      <alignment horizontal="right"/>
    </xf>
    <xf numFmtId="8" fontId="3" fillId="0" borderId="1" xfId="0" applyNumberFormat="1" applyFont="1" applyBorder="1"/>
    <xf numFmtId="8" fontId="3" fillId="11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8" fontId="3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8" fontId="8" fillId="0" borderId="1" xfId="0" applyNumberFormat="1" applyFont="1" applyBorder="1" applyAlignment="1">
      <alignment horizontal="right"/>
    </xf>
    <xf numFmtId="8" fontId="8" fillId="11" borderId="1" xfId="0" applyNumberFormat="1" applyFont="1" applyFill="1" applyBorder="1" applyAlignment="1">
      <alignment horizontal="right"/>
    </xf>
    <xf numFmtId="10" fontId="3" fillId="12" borderId="1" xfId="0" applyNumberFormat="1" applyFont="1" applyFill="1" applyBorder="1" applyAlignment="1">
      <alignment horizontal="center"/>
    </xf>
    <xf numFmtId="10" fontId="3" fillId="0" borderId="1" xfId="0" applyNumberFormat="1" applyFont="1" applyBorder="1"/>
    <xf numFmtId="6" fontId="13" fillId="0" borderId="1" xfId="0" applyNumberFormat="1" applyFont="1" applyBorder="1"/>
    <xf numFmtId="8" fontId="13" fillId="0" borderId="1" xfId="0" applyNumberFormat="1" applyFont="1" applyBorder="1"/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14" fillId="0" borderId="1" xfId="0" applyFont="1" applyBorder="1"/>
    <xf numFmtId="0" fontId="14" fillId="0" borderId="0" xfId="0" applyFont="1"/>
    <xf numFmtId="0" fontId="16" fillId="0" borderId="1" xfId="0" applyFont="1" applyBorder="1"/>
    <xf numFmtId="0" fontId="15" fillId="0" borderId="1" xfId="0" applyFont="1" applyBorder="1"/>
    <xf numFmtId="0" fontId="15" fillId="14" borderId="1" xfId="0" applyFont="1" applyFill="1" applyBorder="1"/>
    <xf numFmtId="0" fontId="15" fillId="14" borderId="1" xfId="0" applyFont="1" applyFill="1" applyBorder="1" applyAlignment="1">
      <alignment wrapText="1"/>
    </xf>
    <xf numFmtId="0" fontId="15" fillId="14" borderId="1" xfId="0" applyFont="1" applyFill="1" applyBorder="1" applyAlignment="1">
      <alignment horizontal="right"/>
    </xf>
    <xf numFmtId="0" fontId="15" fillId="14" borderId="1" xfId="0" applyFont="1" applyFill="1" applyBorder="1" applyAlignment="1">
      <alignment horizontal="center"/>
    </xf>
    <xf numFmtId="0" fontId="15" fillId="14" borderId="1" xfId="0" applyFont="1" applyFill="1" applyBorder="1" applyAlignment="1">
      <alignment horizontal="center" wrapText="1"/>
    </xf>
    <xf numFmtId="0" fontId="15" fillId="0" borderId="0" xfId="0" applyFont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5" fillId="11" borderId="1" xfId="0" applyFont="1" applyFill="1" applyBorder="1" applyAlignment="1">
      <alignment horizontal="right"/>
    </xf>
    <xf numFmtId="0" fontId="14" fillId="11" borderId="1" xfId="0" applyFont="1" applyFill="1" applyBorder="1"/>
    <xf numFmtId="44" fontId="14" fillId="0" borderId="1" xfId="0" applyNumberFormat="1" applyFont="1" applyBorder="1" applyAlignment="1">
      <alignment horizontal="right"/>
    </xf>
    <xf numFmtId="9" fontId="14" fillId="15" borderId="1" xfId="0" applyNumberFormat="1" applyFont="1" applyFill="1" applyBorder="1" applyAlignment="1">
      <alignment horizontal="right"/>
    </xf>
    <xf numFmtId="44" fontId="14" fillId="2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4" fillId="7" borderId="1" xfId="0" applyFont="1" applyFill="1" applyBorder="1"/>
    <xf numFmtId="8" fontId="14" fillId="16" borderId="1" xfId="0" applyNumberFormat="1" applyFont="1" applyFill="1" applyBorder="1" applyAlignment="1">
      <alignment horizontal="right"/>
    </xf>
    <xf numFmtId="6" fontId="14" fillId="0" borderId="1" xfId="0" applyNumberFormat="1" applyFont="1" applyBorder="1"/>
    <xf numFmtId="0" fontId="17" fillId="0" borderId="1" xfId="0" applyFont="1" applyBorder="1" applyAlignment="1">
      <alignment horizontal="center"/>
    </xf>
    <xf numFmtId="44" fontId="14" fillId="0" borderId="1" xfId="0" applyNumberFormat="1" applyFont="1" applyBorder="1"/>
    <xf numFmtId="44" fontId="15" fillId="10" borderId="1" xfId="0" applyNumberFormat="1" applyFont="1" applyFill="1" applyBorder="1" applyAlignment="1">
      <alignment horizontal="right"/>
    </xf>
    <xf numFmtId="44" fontId="15" fillId="0" borderId="1" xfId="0" applyNumberFormat="1" applyFont="1" applyBorder="1" applyAlignment="1">
      <alignment horizontal="right"/>
    </xf>
    <xf numFmtId="44" fontId="14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/>
    <xf numFmtId="44" fontId="14" fillId="2" borderId="1" xfId="0" applyNumberFormat="1" applyFont="1" applyFill="1" applyBorder="1"/>
    <xf numFmtId="44" fontId="15" fillId="2" borderId="1" xfId="0" applyNumberFormat="1" applyFont="1" applyFill="1" applyBorder="1" applyAlignment="1">
      <alignment horizontal="right"/>
    </xf>
    <xf numFmtId="6" fontId="14" fillId="2" borderId="1" xfId="0" applyNumberFormat="1" applyFont="1" applyFill="1" applyBorder="1"/>
    <xf numFmtId="0" fontId="20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44" fontId="14" fillId="2" borderId="1" xfId="0" applyNumberFormat="1" applyFont="1" applyFill="1" applyBorder="1" applyAlignment="1">
      <alignment horizontal="center" wrapText="1"/>
    </xf>
    <xf numFmtId="44" fontId="15" fillId="16" borderId="1" xfId="0" applyNumberFormat="1" applyFont="1" applyFill="1" applyBorder="1" applyAlignment="1">
      <alignment horizontal="right"/>
    </xf>
    <xf numFmtId="8" fontId="14" fillId="16" borderId="1" xfId="0" applyNumberFormat="1" applyFont="1" applyFill="1" applyBorder="1" applyAlignment="1">
      <alignment horizontal="center" wrapText="1"/>
    </xf>
    <xf numFmtId="10" fontId="14" fillId="18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/>
    <xf numFmtId="8" fontId="15" fillId="10" borderId="1" xfId="0" applyNumberFormat="1" applyFont="1" applyFill="1" applyBorder="1" applyAlignment="1">
      <alignment horizontal="center" wrapText="1"/>
    </xf>
    <xf numFmtId="44" fontId="15" fillId="2" borderId="1" xfId="0" applyNumberFormat="1" applyFont="1" applyFill="1" applyBorder="1"/>
    <xf numFmtId="0" fontId="23" fillId="0" borderId="0" xfId="0" applyFont="1" applyAlignment="1">
      <alignment horizontal="center"/>
    </xf>
    <xf numFmtId="10" fontId="3" fillId="0" borderId="0" xfId="0" applyNumberFormat="1" applyFont="1" applyAlignment="1">
      <alignment horizontal="right"/>
    </xf>
    <xf numFmtId="0" fontId="27" fillId="0" borderId="15" xfId="0" applyFont="1" applyBorder="1" applyAlignment="1">
      <alignment horizontal="center"/>
    </xf>
    <xf numFmtId="0" fontId="27" fillId="0" borderId="15" xfId="0" applyFont="1" applyBorder="1"/>
    <xf numFmtId="0" fontId="0" fillId="0" borderId="15" xfId="0" applyBorder="1"/>
    <xf numFmtId="0" fontId="0" fillId="21" borderId="15" xfId="0" applyFill="1" applyBorder="1"/>
    <xf numFmtId="0" fontId="27" fillId="21" borderId="15" xfId="0" applyFont="1" applyFill="1" applyBorder="1" applyAlignment="1">
      <alignment horizontal="center"/>
    </xf>
    <xf numFmtId="0" fontId="27" fillId="21" borderId="15" xfId="0" applyFont="1" applyFill="1" applyBorder="1"/>
    <xf numFmtId="0" fontId="27" fillId="0" borderId="0" xfId="0" applyFont="1"/>
    <xf numFmtId="0" fontId="27" fillId="0" borderId="17" xfId="0" applyFont="1" applyBorder="1" applyAlignment="1">
      <alignment horizontal="center"/>
    </xf>
    <xf numFmtId="0" fontId="0" fillId="0" borderId="30" xfId="0" applyBorder="1"/>
    <xf numFmtId="10" fontId="0" fillId="0" borderId="0" xfId="0" applyNumberFormat="1"/>
    <xf numFmtId="9" fontId="0" fillId="0" borderId="0" xfId="0" applyNumberForma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5" fillId="0" borderId="10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32" fillId="0" borderId="0" xfId="0" applyFont="1" applyProtection="1">
      <protection locked="0"/>
    </xf>
    <xf numFmtId="0" fontId="32" fillId="0" borderId="15" xfId="0" applyFont="1" applyBorder="1" applyProtection="1">
      <protection locked="0"/>
    </xf>
    <xf numFmtId="0" fontId="32" fillId="0" borderId="21" xfId="0" applyFont="1" applyBorder="1" applyProtection="1">
      <protection locked="0"/>
    </xf>
    <xf numFmtId="0" fontId="32" fillId="0" borderId="23" xfId="0" applyFont="1" applyBorder="1" applyProtection="1">
      <protection locked="0"/>
    </xf>
    <xf numFmtId="0" fontId="32" fillId="0" borderId="24" xfId="0" applyFont="1" applyBorder="1" applyProtection="1">
      <protection locked="0"/>
    </xf>
    <xf numFmtId="0" fontId="26" fillId="0" borderId="0" xfId="0" applyFont="1" applyProtection="1">
      <protection locked="0"/>
    </xf>
    <xf numFmtId="0" fontId="32" fillId="0" borderId="19" xfId="0" applyFont="1" applyBorder="1"/>
    <xf numFmtId="0" fontId="32" fillId="19" borderId="20" xfId="0" applyFont="1" applyFill="1" applyBorder="1"/>
    <xf numFmtId="0" fontId="32" fillId="0" borderId="0" xfId="0" applyFont="1"/>
    <xf numFmtId="0" fontId="26" fillId="0" borderId="0" xfId="0" applyFont="1"/>
    <xf numFmtId="43" fontId="30" fillId="0" borderId="15" xfId="1" applyFont="1" applyBorder="1" applyAlignment="1" applyProtection="1">
      <alignment horizontal="center"/>
    </xf>
    <xf numFmtId="0" fontId="30" fillId="0" borderId="15" xfId="0" applyFont="1" applyBorder="1" applyAlignment="1">
      <alignment horizontal="center"/>
    </xf>
    <xf numFmtId="0" fontId="30" fillId="0" borderId="15" xfId="0" applyFont="1" applyBorder="1"/>
    <xf numFmtId="0" fontId="32" fillId="0" borderId="0" xfId="0" applyFont="1" applyAlignment="1">
      <alignment horizontal="center"/>
    </xf>
    <xf numFmtId="0" fontId="30" fillId="0" borderId="0" xfId="0" applyFont="1"/>
    <xf numFmtId="0" fontId="31" fillId="0" borderId="0" xfId="0" applyFont="1" applyAlignment="1">
      <alignment wrapText="1"/>
    </xf>
    <xf numFmtId="0" fontId="30" fillId="0" borderId="0" xfId="0" applyFont="1" applyAlignment="1">
      <alignment horizontal="center"/>
    </xf>
    <xf numFmtId="0" fontId="33" fillId="0" borderId="28" xfId="0" applyFont="1" applyBorder="1"/>
    <xf numFmtId="0" fontId="33" fillId="0" borderId="29" xfId="0" applyFont="1" applyBorder="1"/>
    <xf numFmtId="0" fontId="32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34" fillId="22" borderId="14" xfId="0" applyFont="1" applyFill="1" applyBorder="1"/>
    <xf numFmtId="0" fontId="34" fillId="22" borderId="15" xfId="0" applyFont="1" applyFill="1" applyBorder="1"/>
    <xf numFmtId="43" fontId="32" fillId="0" borderId="15" xfId="0" applyNumberFormat="1" applyFont="1" applyBorder="1"/>
    <xf numFmtId="0" fontId="3" fillId="0" borderId="2" xfId="0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3" fillId="0" borderId="6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3" fillId="0" borderId="11" xfId="0" applyFont="1" applyBorder="1" applyProtection="1">
      <protection locked="0"/>
    </xf>
    <xf numFmtId="0" fontId="25" fillId="0" borderId="8" xfId="0" applyFont="1" applyBorder="1" applyProtection="1">
      <protection locked="0"/>
    </xf>
    <xf numFmtId="43" fontId="3" fillId="0" borderId="15" xfId="0" applyNumberFormat="1" applyFont="1" applyBorder="1" applyAlignment="1" applyProtection="1">
      <alignment horizontal="right"/>
      <protection locked="0"/>
    </xf>
    <xf numFmtId="43" fontId="3" fillId="0" borderId="15" xfId="0" applyNumberFormat="1" applyFont="1" applyBorder="1" applyProtection="1">
      <protection locked="0"/>
    </xf>
    <xf numFmtId="0" fontId="3" fillId="13" borderId="3" xfId="0" applyFont="1" applyFill="1" applyBorder="1" applyAlignment="1">
      <alignment horizontal="right"/>
    </xf>
    <xf numFmtId="0" fontId="3" fillId="13" borderId="8" xfId="0" applyFont="1" applyFill="1" applyBorder="1" applyAlignment="1">
      <alignment horizontal="right"/>
    </xf>
    <xf numFmtId="0" fontId="3" fillId="13" borderId="2" xfId="0" applyFont="1" applyFill="1" applyBorder="1" applyAlignment="1">
      <alignment horizontal="right"/>
    </xf>
    <xf numFmtId="43" fontId="0" fillId="0" borderId="15" xfId="0" applyNumberFormat="1" applyBorder="1"/>
    <xf numFmtId="43" fontId="0" fillId="21" borderId="15" xfId="0" applyNumberFormat="1" applyFill="1" applyBorder="1"/>
    <xf numFmtId="0" fontId="36" fillId="21" borderId="15" xfId="0" applyFont="1" applyFill="1" applyBorder="1"/>
    <xf numFmtId="43" fontId="36" fillId="21" borderId="15" xfId="0" applyNumberFormat="1" applyFont="1" applyFill="1" applyBorder="1"/>
    <xf numFmtId="0" fontId="27" fillId="21" borderId="15" xfId="0" applyFont="1" applyFill="1" applyBorder="1" applyAlignment="1">
      <alignment horizontal="left" vertical="center"/>
    </xf>
    <xf numFmtId="43" fontId="0" fillId="21" borderId="15" xfId="0" applyNumberFormat="1" applyFill="1" applyBorder="1" applyAlignment="1">
      <alignment horizontal="left" vertical="center"/>
    </xf>
    <xf numFmtId="43" fontId="3" fillId="13" borderId="2" xfId="0" applyNumberFormat="1" applyFont="1" applyFill="1" applyBorder="1" applyAlignment="1" applyProtection="1">
      <alignment horizontal="right"/>
      <protection locked="0"/>
    </xf>
    <xf numFmtId="0" fontId="28" fillId="23" borderId="14" xfId="0" applyFont="1" applyFill="1" applyBorder="1"/>
    <xf numFmtId="0" fontId="28" fillId="23" borderId="6" xfId="0" applyFont="1" applyFill="1" applyBorder="1"/>
    <xf numFmtId="0" fontId="28" fillId="23" borderId="40" xfId="0" applyFont="1" applyFill="1" applyBorder="1"/>
    <xf numFmtId="0" fontId="34" fillId="22" borderId="45" xfId="0" applyFont="1" applyFill="1" applyBorder="1"/>
    <xf numFmtId="0" fontId="34" fillId="22" borderId="46" xfId="0" applyFont="1" applyFill="1" applyBorder="1"/>
    <xf numFmtId="0" fontId="34" fillId="22" borderId="47" xfId="0" applyFont="1" applyFill="1" applyBorder="1"/>
    <xf numFmtId="0" fontId="28" fillId="23" borderId="48" xfId="0" applyFont="1" applyFill="1" applyBorder="1"/>
    <xf numFmtId="0" fontId="28" fillId="23" borderId="19" xfId="0" applyFont="1" applyFill="1" applyBorder="1"/>
    <xf numFmtId="0" fontId="28" fillId="23" borderId="20" xfId="0" applyFont="1" applyFill="1" applyBorder="1"/>
    <xf numFmtId="0" fontId="32" fillId="0" borderId="22" xfId="0" applyFont="1" applyBorder="1" applyProtection="1">
      <protection locked="0"/>
    </xf>
    <xf numFmtId="0" fontId="32" fillId="0" borderId="25" xfId="0" applyFont="1" applyBorder="1" applyProtection="1">
      <protection locked="0"/>
    </xf>
    <xf numFmtId="0" fontId="28" fillId="23" borderId="50" xfId="0" applyFont="1" applyFill="1" applyBorder="1"/>
    <xf numFmtId="0" fontId="28" fillId="23" borderId="51" xfId="0" applyFont="1" applyFill="1" applyBorder="1"/>
    <xf numFmtId="0" fontId="32" fillId="0" borderId="51" xfId="0" applyFont="1" applyBorder="1"/>
    <xf numFmtId="0" fontId="32" fillId="19" borderId="52" xfId="0" applyFont="1" applyFill="1" applyBorder="1"/>
    <xf numFmtId="0" fontId="32" fillId="19" borderId="53" xfId="0" applyFont="1" applyFill="1" applyBorder="1"/>
    <xf numFmtId="0" fontId="30" fillId="21" borderId="54" xfId="0" applyFont="1" applyFill="1" applyBorder="1"/>
    <xf numFmtId="0" fontId="32" fillId="21" borderId="55" xfId="0" applyFont="1" applyFill="1" applyBorder="1"/>
    <xf numFmtId="0" fontId="26" fillId="0" borderId="0" xfId="0" applyFont="1" applyAlignment="1">
      <alignment horizontal="center" vertical="center"/>
    </xf>
    <xf numFmtId="0" fontId="0" fillId="0" borderId="44" xfId="0" applyBorder="1"/>
    <xf numFmtId="0" fontId="0" fillId="0" borderId="0" xfId="0" applyAlignment="1">
      <alignment horizontal="left" vertical="center"/>
    </xf>
    <xf numFmtId="0" fontId="28" fillId="23" borderId="57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8" fillId="23" borderId="19" xfId="0" applyFont="1" applyFill="1" applyBorder="1" applyAlignment="1">
      <alignment horizontal="center"/>
    </xf>
    <xf numFmtId="0" fontId="3" fillId="13" borderId="3" xfId="0" applyFont="1" applyFill="1" applyBorder="1"/>
    <xf numFmtId="0" fontId="3" fillId="20" borderId="3" xfId="0" applyFont="1" applyFill="1" applyBorder="1"/>
    <xf numFmtId="0" fontId="28" fillId="23" borderId="19" xfId="0" applyFont="1" applyFill="1" applyBorder="1" applyAlignment="1">
      <alignment horizontal="center" vertical="center"/>
    </xf>
    <xf numFmtId="0" fontId="28" fillId="23" borderId="19" xfId="0" applyFont="1" applyFill="1" applyBorder="1" applyAlignment="1">
      <alignment horizontal="left" vertical="center"/>
    </xf>
    <xf numFmtId="10" fontId="3" fillId="0" borderId="4" xfId="2" applyNumberFormat="1" applyFont="1" applyBorder="1" applyAlignment="1" applyProtection="1"/>
    <xf numFmtId="0" fontId="1" fillId="24" borderId="27" xfId="5" applyBorder="1" applyAlignment="1">
      <alignment horizontal="center" vertical="center"/>
    </xf>
    <xf numFmtId="0" fontId="39" fillId="24" borderId="63" xfId="4" applyFill="1" applyAlignment="1">
      <alignment horizontal="center" vertical="center"/>
    </xf>
    <xf numFmtId="0" fontId="39" fillId="24" borderId="63" xfId="4" applyFill="1" applyAlignment="1">
      <alignment horizontal="center" vertical="center" wrapText="1"/>
    </xf>
    <xf numFmtId="43" fontId="35" fillId="13" borderId="33" xfId="0" applyNumberFormat="1" applyFont="1" applyFill="1" applyBorder="1"/>
    <xf numFmtId="43" fontId="35" fillId="13" borderId="34" xfId="0" applyNumberFormat="1" applyFont="1" applyFill="1" applyBorder="1"/>
    <xf numFmtId="43" fontId="3" fillId="13" borderId="3" xfId="0" applyNumberFormat="1" applyFont="1" applyFill="1" applyBorder="1" applyAlignment="1" applyProtection="1">
      <alignment horizontal="right"/>
      <protection locked="0"/>
    </xf>
    <xf numFmtId="44" fontId="3" fillId="13" borderId="2" xfId="0" applyNumberFormat="1" applyFont="1" applyFill="1" applyBorder="1" applyAlignment="1">
      <alignment horizontal="right"/>
    </xf>
    <xf numFmtId="44" fontId="3" fillId="13" borderId="3" xfId="0" applyNumberFormat="1" applyFont="1" applyFill="1" applyBorder="1"/>
    <xf numFmtId="4" fontId="32" fillId="0" borderId="18" xfId="0" applyNumberFormat="1" applyFont="1" applyBorder="1" applyProtection="1">
      <protection locked="0"/>
    </xf>
    <xf numFmtId="4" fontId="32" fillId="0" borderId="15" xfId="0" applyNumberFormat="1" applyFont="1" applyBorder="1" applyProtection="1">
      <protection locked="0"/>
    </xf>
    <xf numFmtId="4" fontId="32" fillId="0" borderId="15" xfId="0" applyNumberFormat="1" applyFont="1" applyBorder="1"/>
    <xf numFmtId="4" fontId="32" fillId="19" borderId="22" xfId="0" applyNumberFormat="1" applyFont="1" applyFill="1" applyBorder="1"/>
    <xf numFmtId="4" fontId="32" fillId="0" borderId="21" xfId="0" applyNumberFormat="1" applyFont="1" applyBorder="1" applyProtection="1">
      <protection locked="0"/>
    </xf>
    <xf numFmtId="4" fontId="32" fillId="0" borderId="26" xfId="0" applyNumberFormat="1" applyFont="1" applyBorder="1" applyProtection="1">
      <protection locked="0"/>
    </xf>
    <xf numFmtId="4" fontId="32" fillId="0" borderId="27" xfId="0" applyNumberFormat="1" applyFont="1" applyBorder="1" applyProtection="1">
      <protection locked="0"/>
    </xf>
    <xf numFmtId="4" fontId="32" fillId="0" borderId="27" xfId="0" applyNumberFormat="1" applyFont="1" applyBorder="1"/>
    <xf numFmtId="4" fontId="32" fillId="19" borderId="41" xfId="0" applyNumberFormat="1" applyFont="1" applyFill="1" applyBorder="1"/>
    <xf numFmtId="4" fontId="32" fillId="0" borderId="31" xfId="0" applyNumberFormat="1" applyFont="1" applyBorder="1" applyProtection="1">
      <protection locked="0"/>
    </xf>
    <xf numFmtId="4" fontId="32" fillId="21" borderId="42" xfId="0" applyNumberFormat="1" applyFont="1" applyFill="1" applyBorder="1" applyProtection="1">
      <protection locked="0"/>
    </xf>
    <xf numFmtId="4" fontId="32" fillId="21" borderId="43" xfId="0" applyNumberFormat="1" applyFont="1" applyFill="1" applyBorder="1" applyProtection="1">
      <protection locked="0"/>
    </xf>
    <xf numFmtId="4" fontId="32" fillId="21" borderId="44" xfId="0" applyNumberFormat="1" applyFont="1" applyFill="1" applyBorder="1" applyProtection="1">
      <protection locked="0"/>
    </xf>
    <xf numFmtId="43" fontId="32" fillId="21" borderId="46" xfId="0" applyNumberFormat="1" applyFont="1" applyFill="1" applyBorder="1"/>
    <xf numFmtId="43" fontId="32" fillId="21" borderId="56" xfId="0" applyNumberFormat="1" applyFont="1" applyFill="1" applyBorder="1"/>
    <xf numFmtId="43" fontId="32" fillId="21" borderId="16" xfId="0" applyNumberFormat="1" applyFont="1" applyFill="1" applyBorder="1" applyProtection="1">
      <protection locked="0"/>
    </xf>
    <xf numFmtId="43" fontId="32" fillId="21" borderId="55" xfId="0" applyNumberFormat="1" applyFont="1" applyFill="1" applyBorder="1"/>
    <xf numFmtId="43" fontId="32" fillId="21" borderId="16" xfId="0" applyNumberFormat="1" applyFont="1" applyFill="1" applyBorder="1"/>
    <xf numFmtId="43" fontId="32" fillId="0" borderId="17" xfId="0" applyNumberFormat="1" applyFont="1" applyBorder="1" applyProtection="1">
      <protection locked="0"/>
    </xf>
    <xf numFmtId="43" fontId="32" fillId="0" borderId="15" xfId="0" applyNumberFormat="1" applyFont="1" applyBorder="1" applyProtection="1">
      <protection locked="0"/>
    </xf>
    <xf numFmtId="43" fontId="32" fillId="19" borderId="22" xfId="0" applyNumberFormat="1" applyFont="1" applyFill="1" applyBorder="1"/>
    <xf numFmtId="43" fontId="32" fillId="0" borderId="21" xfId="0" applyNumberFormat="1" applyFont="1" applyBorder="1" applyProtection="1">
      <protection locked="0"/>
    </xf>
    <xf numFmtId="43" fontId="32" fillId="19" borderId="17" xfId="0" applyNumberFormat="1" applyFont="1" applyFill="1" applyBorder="1"/>
    <xf numFmtId="43" fontId="32" fillId="0" borderId="27" xfId="0" applyNumberFormat="1" applyFont="1" applyBorder="1" applyProtection="1">
      <protection locked="0"/>
    </xf>
    <xf numFmtId="43" fontId="32" fillId="0" borderId="31" xfId="0" applyNumberFormat="1" applyFont="1" applyBorder="1" applyProtection="1">
      <protection locked="0"/>
    </xf>
    <xf numFmtId="43" fontId="32" fillId="0" borderId="35" xfId="0" applyNumberFormat="1" applyFont="1" applyBorder="1" applyProtection="1">
      <protection locked="0"/>
    </xf>
    <xf numFmtId="43" fontId="32" fillId="0" borderId="27" xfId="0" applyNumberFormat="1" applyFont="1" applyBorder="1"/>
    <xf numFmtId="43" fontId="32" fillId="19" borderId="41" xfId="0" applyNumberFormat="1" applyFont="1" applyFill="1" applyBorder="1"/>
    <xf numFmtId="43" fontId="32" fillId="19" borderId="35" xfId="0" applyNumberFormat="1" applyFont="1" applyFill="1" applyBorder="1"/>
    <xf numFmtId="43" fontId="32" fillId="21" borderId="42" xfId="0" applyNumberFormat="1" applyFont="1" applyFill="1" applyBorder="1"/>
    <xf numFmtId="43" fontId="32" fillId="21" borderId="43" xfId="0" applyNumberFormat="1" applyFont="1" applyFill="1" applyBorder="1"/>
    <xf numFmtId="43" fontId="32" fillId="21" borderId="44" xfId="0" applyNumberFormat="1" applyFont="1" applyFill="1" applyBorder="1"/>
    <xf numFmtId="43" fontId="32" fillId="21" borderId="42" xfId="0" applyNumberFormat="1" applyFont="1" applyFill="1" applyBorder="1" applyProtection="1">
      <protection locked="0"/>
    </xf>
    <xf numFmtId="43" fontId="32" fillId="0" borderId="15" xfId="0" applyNumberFormat="1" applyFont="1" applyBorder="1" applyAlignment="1">
      <alignment horizontal="center"/>
    </xf>
    <xf numFmtId="43" fontId="32" fillId="0" borderId="15" xfId="1" applyNumberFormat="1" applyFont="1" applyBorder="1" applyProtection="1"/>
    <xf numFmtId="43" fontId="26" fillId="0" borderId="15" xfId="0" applyNumberFormat="1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3" fillId="0" borderId="2" xfId="0" applyFont="1" applyBorder="1"/>
    <xf numFmtId="0" fontId="8" fillId="0" borderId="2" xfId="0" applyFont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30" fillId="0" borderId="0" xfId="0" applyFont="1" applyAlignment="1">
      <alignment horizontal="center" wrapText="1"/>
    </xf>
    <xf numFmtId="0" fontId="38" fillId="24" borderId="62" xfId="3" applyFill="1" applyAlignment="1">
      <alignment horizontal="center" vertical="center"/>
    </xf>
    <xf numFmtId="0" fontId="28" fillId="23" borderId="36" xfId="0" applyFont="1" applyFill="1" applyBorder="1" applyAlignment="1">
      <alignment horizontal="center" vertical="center" wrapText="1"/>
    </xf>
    <xf numFmtId="0" fontId="28" fillId="23" borderId="6" xfId="0" applyFont="1" applyFill="1" applyBorder="1" applyAlignment="1">
      <alignment horizontal="center" vertical="center" wrapText="1"/>
    </xf>
    <xf numFmtId="0" fontId="28" fillId="23" borderId="32" xfId="0" applyFont="1" applyFill="1" applyBorder="1" applyAlignment="1">
      <alignment horizontal="center" vertical="center" wrapText="1"/>
    </xf>
    <xf numFmtId="0" fontId="28" fillId="23" borderId="1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6" fillId="0" borderId="0" xfId="0" applyFont="1"/>
    <xf numFmtId="0" fontId="30" fillId="22" borderId="37" xfId="0" applyFont="1" applyFill="1" applyBorder="1" applyAlignment="1">
      <alignment horizontal="center"/>
    </xf>
    <xf numFmtId="0" fontId="30" fillId="22" borderId="38" xfId="0" applyFont="1" applyFill="1" applyBorder="1" applyAlignment="1">
      <alignment horizontal="center"/>
    </xf>
    <xf numFmtId="0" fontId="30" fillId="22" borderId="39" xfId="0" applyFont="1" applyFill="1" applyBorder="1" applyAlignment="1">
      <alignment horizontal="center"/>
    </xf>
    <xf numFmtId="0" fontId="30" fillId="22" borderId="42" xfId="0" applyFont="1" applyFill="1" applyBorder="1" applyAlignment="1">
      <alignment horizontal="center"/>
    </xf>
    <xf numFmtId="0" fontId="30" fillId="22" borderId="43" xfId="0" applyFont="1" applyFill="1" applyBorder="1" applyAlignment="1">
      <alignment horizontal="center"/>
    </xf>
    <xf numFmtId="0" fontId="30" fillId="22" borderId="44" xfId="0" applyFont="1" applyFill="1" applyBorder="1" applyAlignment="1">
      <alignment horizontal="center"/>
    </xf>
    <xf numFmtId="0" fontId="30" fillId="22" borderId="49" xfId="0" applyFont="1" applyFill="1" applyBorder="1" applyAlignment="1">
      <alignment horizontal="center"/>
    </xf>
    <xf numFmtId="0" fontId="30" fillId="22" borderId="1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/>
    <xf numFmtId="0" fontId="3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28" fillId="23" borderId="53" xfId="0" applyFont="1" applyFill="1" applyBorder="1" applyAlignment="1">
      <alignment horizontal="center" wrapText="1"/>
    </xf>
    <xf numFmtId="0" fontId="28" fillId="23" borderId="58" xfId="0" applyFont="1" applyFill="1" applyBorder="1" applyAlignment="1">
      <alignment horizontal="center" wrapText="1"/>
    </xf>
    <xf numFmtId="0" fontId="0" fillId="0" borderId="0" xfId="0"/>
    <xf numFmtId="0" fontId="28" fillId="23" borderId="53" xfId="0" applyFont="1" applyFill="1" applyBorder="1" applyAlignment="1">
      <alignment horizontal="center" vertical="center"/>
    </xf>
    <xf numFmtId="0" fontId="28" fillId="23" borderId="58" xfId="0" applyFont="1" applyFill="1" applyBorder="1" applyAlignment="1">
      <alignment horizontal="center" vertical="center"/>
    </xf>
    <xf numFmtId="0" fontId="28" fillId="23" borderId="59" xfId="0" applyFont="1" applyFill="1" applyBorder="1" applyAlignment="1">
      <alignment horizontal="left"/>
    </xf>
    <xf numFmtId="0" fontId="28" fillId="23" borderId="60" xfId="0" applyFont="1" applyFill="1" applyBorder="1" applyAlignment="1">
      <alignment horizontal="left"/>
    </xf>
    <xf numFmtId="0" fontId="28" fillId="23" borderId="61" xfId="0" applyFont="1" applyFill="1" applyBorder="1" applyAlignment="1">
      <alignment horizontal="left"/>
    </xf>
    <xf numFmtId="0" fontId="28" fillId="23" borderId="38" xfId="0" applyFont="1" applyFill="1" applyBorder="1" applyAlignment="1">
      <alignment horizontal="center" wrapText="1"/>
    </xf>
    <xf numFmtId="0" fontId="28" fillId="23" borderId="59" xfId="0" applyFont="1" applyFill="1" applyBorder="1" applyAlignment="1">
      <alignment horizontal="center" vertical="center"/>
    </xf>
    <xf numFmtId="0" fontId="28" fillId="23" borderId="61" xfId="0" applyFont="1" applyFill="1" applyBorder="1" applyAlignment="1">
      <alignment horizontal="center" vertical="center"/>
    </xf>
    <xf numFmtId="43" fontId="3" fillId="0" borderId="3" xfId="0" applyNumberFormat="1" applyFont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5" fillId="7" borderId="2" xfId="0" applyFont="1" applyFill="1" applyBorder="1" applyAlignment="1">
      <alignment wrapText="1"/>
    </xf>
    <xf numFmtId="0" fontId="15" fillId="8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4" fillId="2" borderId="2" xfId="0" applyFont="1" applyFill="1" applyBorder="1"/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/>
    <xf numFmtId="0" fontId="21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0" borderId="2" xfId="0" applyFont="1" applyBorder="1"/>
    <xf numFmtId="0" fontId="15" fillId="17" borderId="2" xfId="0" applyFont="1" applyFill="1" applyBorder="1" applyAlignment="1">
      <alignment horizontal="center"/>
    </xf>
    <xf numFmtId="0" fontId="14" fillId="9" borderId="13" xfId="0" applyFont="1" applyFill="1" applyBorder="1" applyAlignment="1">
      <alignment wrapText="1"/>
    </xf>
    <xf numFmtId="0" fontId="5" fillId="0" borderId="10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7" xfId="0" applyFont="1" applyBorder="1"/>
    <xf numFmtId="0" fontId="15" fillId="7" borderId="2" xfId="0" applyFont="1" applyFill="1" applyBorder="1"/>
    <xf numFmtId="0" fontId="15" fillId="0" borderId="2" xfId="0" applyFont="1" applyBorder="1" applyAlignment="1">
      <alignment horizontal="center"/>
    </xf>
    <xf numFmtId="0" fontId="15" fillId="11" borderId="2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4" fillId="0" borderId="14" xfId="0" applyFont="1" applyBorder="1" applyAlignment="1">
      <alignment wrapText="1"/>
    </xf>
    <xf numFmtId="0" fontId="5" fillId="0" borderId="11" xfId="0" applyFont="1" applyBorder="1"/>
    <xf numFmtId="0" fontId="22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22" fillId="11" borderId="2" xfId="0" applyFont="1" applyFill="1" applyBorder="1" applyAlignment="1">
      <alignment horizontal="center"/>
    </xf>
  </cellXfs>
  <cellStyles count="6">
    <cellStyle name="20% - Accent1" xfId="5" builtinId="30"/>
    <cellStyle name="Comma" xfId="1" builtinId="3"/>
    <cellStyle name="Heading 1" xfId="3" builtinId="16"/>
    <cellStyle name="Heading 2" xfId="4" builtinId="17"/>
    <cellStyle name="Normal" xfId="0" builtinId="0"/>
    <cellStyle name="Percent" xfId="2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1B1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5BA7A8-E914-49B5-829F-19F98D6FD26D}" name="Fringe_Benefits" displayName="Fringe_Benefits" ref="A1:B19" totalsRowShown="0">
  <autoFilter ref="A1:B19" xr:uid="{C85BA7A8-E914-49B5-829F-19F98D6FD26D}"/>
  <tableColumns count="2">
    <tableColumn id="1" xr3:uid="{17DB0408-EA72-404F-81A4-74726389D4CA}" name="Object_Code" dataDxfId="1"/>
    <tableColumn id="3" xr3:uid="{544C4354-4CDC-40F4-9267-0E6B66C4E822}" name="FB Rates For Grants &amp; Restricted Acc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1001"/>
  <sheetViews>
    <sheetView workbookViewId="0"/>
  </sheetViews>
  <sheetFormatPr defaultColWidth="12.6328125" defaultRowHeight="15.75" customHeight="1" x14ac:dyDescent="0.25"/>
  <sheetData>
    <row r="1" spans="1:32" ht="1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.75" customHeight="1" x14ac:dyDescent="0.45">
      <c r="A2" s="2"/>
      <c r="B2" s="225" t="s">
        <v>0</v>
      </c>
      <c r="C2" s="226"/>
      <c r="D2" s="226"/>
      <c r="E2" s="226"/>
      <c r="F2" s="226"/>
      <c r="G2" s="227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3" x14ac:dyDescent="0.3">
      <c r="A4" s="3"/>
      <c r="B4" s="4" t="s">
        <v>1</v>
      </c>
      <c r="C4" s="1" t="s">
        <v>2</v>
      </c>
      <c r="D4" s="1" t="s">
        <v>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3" x14ac:dyDescent="0.3">
      <c r="A5" s="3"/>
      <c r="B5" s="1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3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3" x14ac:dyDescent="0.3">
      <c r="A7" s="3"/>
      <c r="B7" s="1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3" x14ac:dyDescent="0.3">
      <c r="A8" s="3"/>
      <c r="B8" s="1" t="s">
        <v>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3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3" x14ac:dyDescent="0.3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3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3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3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3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3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3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3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3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3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3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3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3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3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3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3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3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3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3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3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3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3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3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3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3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3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3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3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3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3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3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3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3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3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3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3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3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3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3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3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13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  <row r="1001" spans="1:32" ht="13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</row>
  </sheetData>
  <mergeCells count="1"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G1006"/>
  <sheetViews>
    <sheetView workbookViewId="0"/>
  </sheetViews>
  <sheetFormatPr defaultColWidth="12.6328125" defaultRowHeight="15.75" customHeight="1" x14ac:dyDescent="0.25"/>
  <cols>
    <col min="1" max="1" width="19.453125" customWidth="1"/>
    <col min="2" max="2" width="19" customWidth="1"/>
    <col min="6" max="6" width="15.453125" customWidth="1"/>
    <col min="8" max="8" width="20.1796875" customWidth="1"/>
    <col min="9" max="9" width="16.6328125" customWidth="1"/>
    <col min="15" max="15" width="14.36328125" customWidth="1"/>
    <col min="16" max="16" width="23.81640625" customWidth="1"/>
  </cols>
  <sheetData>
    <row r="1" spans="1:33" ht="15.75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5.75" customHeight="1" x14ac:dyDescent="0.45">
      <c r="A2" s="2"/>
      <c r="B2" s="225" t="s">
        <v>7</v>
      </c>
      <c r="C2" s="226"/>
      <c r="D2" s="226"/>
      <c r="E2" s="226"/>
      <c r="F2" s="226"/>
      <c r="G2" s="227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5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5.75" customHeight="1" x14ac:dyDescent="0.35">
      <c r="A4" s="3"/>
      <c r="B4" s="5" t="s">
        <v>8</v>
      </c>
      <c r="C4" s="5"/>
      <c r="D4" s="5"/>
      <c r="E4" s="5"/>
      <c r="F4" s="5"/>
      <c r="G4" s="5"/>
      <c r="H4" s="6"/>
      <c r="I4" s="5"/>
      <c r="J4" s="5"/>
      <c r="K4" s="6"/>
      <c r="L4" s="5"/>
      <c r="M4" s="5"/>
      <c r="N4" s="5"/>
      <c r="O4" s="5"/>
      <c r="P4" s="7"/>
      <c r="Q4" s="6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75" customHeight="1" x14ac:dyDescent="0.35">
      <c r="A5" s="3"/>
      <c r="B5" s="5" t="s">
        <v>9</v>
      </c>
      <c r="C5" s="5"/>
      <c r="D5" s="5"/>
      <c r="E5" s="5"/>
      <c r="F5" s="5"/>
      <c r="G5" s="5"/>
      <c r="H5" s="6"/>
      <c r="I5" s="5"/>
      <c r="J5" s="5"/>
      <c r="K5" s="6"/>
      <c r="L5" s="5"/>
      <c r="M5" s="5"/>
      <c r="N5" s="5"/>
      <c r="O5" s="5"/>
      <c r="P5" s="7"/>
      <c r="Q5" s="6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5.75" customHeight="1" x14ac:dyDescent="0.35">
      <c r="A6" s="3"/>
      <c r="B6" s="5" t="s">
        <v>10</v>
      </c>
      <c r="C6" s="5"/>
      <c r="D6" s="5"/>
      <c r="E6" s="5"/>
      <c r="F6" s="5"/>
      <c r="G6" s="5"/>
      <c r="H6" s="6"/>
      <c r="I6" s="5"/>
      <c r="J6" s="5"/>
      <c r="K6" s="6"/>
      <c r="L6" s="5"/>
      <c r="M6" s="5"/>
      <c r="N6" s="5"/>
      <c r="O6" s="5"/>
      <c r="P6" s="7"/>
      <c r="Q6" s="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5.75" customHeight="1" x14ac:dyDescent="0.35">
      <c r="A7" s="3"/>
      <c r="B7" s="8"/>
      <c r="C7" s="8"/>
      <c r="D7" s="8"/>
      <c r="E7" s="8"/>
      <c r="F7" s="8"/>
      <c r="G7" s="8"/>
      <c r="H7" s="9"/>
      <c r="I7" s="8"/>
      <c r="J7" s="8"/>
      <c r="K7" s="9"/>
      <c r="L7" s="8"/>
      <c r="M7" s="8"/>
      <c r="N7" s="8"/>
      <c r="O7" s="8"/>
      <c r="P7" s="9"/>
      <c r="Q7" s="9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5.75" customHeight="1" x14ac:dyDescent="0.35">
      <c r="A8" s="10" t="s">
        <v>11</v>
      </c>
      <c r="B8" s="8" t="s">
        <v>12</v>
      </c>
      <c r="C8" s="8"/>
      <c r="D8" s="8"/>
      <c r="E8" s="8"/>
      <c r="F8" s="8"/>
      <c r="G8" s="8"/>
      <c r="H8" s="9"/>
      <c r="I8" s="8"/>
      <c r="J8" s="8"/>
      <c r="K8" s="9"/>
      <c r="L8" s="8"/>
      <c r="M8" s="8"/>
      <c r="N8" s="8"/>
      <c r="O8" s="8"/>
      <c r="P8" s="9"/>
      <c r="Q8" s="9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5.75" customHeight="1" x14ac:dyDescent="0.35">
      <c r="A9" s="3"/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9" t="s">
        <v>19</v>
      </c>
      <c r="I9" s="8" t="s">
        <v>20</v>
      </c>
      <c r="J9" s="8" t="s">
        <v>21</v>
      </c>
      <c r="K9" s="9" t="s">
        <v>22</v>
      </c>
      <c r="L9" s="8" t="s">
        <v>23</v>
      </c>
      <c r="M9" s="8" t="s">
        <v>24</v>
      </c>
      <c r="N9" s="8" t="s">
        <v>25</v>
      </c>
      <c r="O9" s="8" t="s">
        <v>26</v>
      </c>
      <c r="P9" s="9" t="s">
        <v>27</v>
      </c>
      <c r="Q9" s="9" t="s">
        <v>28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5.75" customHeight="1" x14ac:dyDescent="0.35">
      <c r="A10" s="3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5.75" customHeight="1" x14ac:dyDescent="0.35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5.75" customHeight="1" x14ac:dyDescent="0.3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5.75" customHeight="1" x14ac:dyDescent="0.3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5.75" customHeight="1" x14ac:dyDescent="0.35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5.75" customHeight="1" x14ac:dyDescent="0.35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5.75" customHeight="1" x14ac:dyDescent="0.35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5.75" customHeight="1" x14ac:dyDescent="0.3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5.75" customHeight="1" x14ac:dyDescent="0.3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.75" customHeight="1" x14ac:dyDescent="0.35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5.75" customHeight="1" x14ac:dyDescent="0.3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4.5" x14ac:dyDescent="0.3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4.5" x14ac:dyDescent="0.35">
      <c r="A22" s="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4.5" x14ac:dyDescent="0.3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4.5" x14ac:dyDescent="0.3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4.5" x14ac:dyDescent="0.3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4.5" x14ac:dyDescent="0.3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4.5" x14ac:dyDescent="0.3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4.5" x14ac:dyDescent="0.35">
      <c r="A28" s="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4.5" x14ac:dyDescent="0.3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4.5" x14ac:dyDescent="0.35">
      <c r="A30" s="3"/>
      <c r="B30" s="12" t="s">
        <v>29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4.5" x14ac:dyDescent="0.35">
      <c r="A31" s="3"/>
      <c r="B31" s="2" t="s">
        <v>30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4.5" x14ac:dyDescent="0.3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4.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4.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4.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4.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4.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4.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4.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4.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4.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4.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4.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4.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4.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4.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4.5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4.5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4.5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4.5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4.5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4.5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4.5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4.5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4.5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4.5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4.5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4.5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4.5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4.5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4.5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4.5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4.5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4.5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4.5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4.5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4.5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4.5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4.5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4.5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4.5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4.5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4.5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4.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4.5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4.5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4.5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4.5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4.5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4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4.5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4.5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4.5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4.5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4.5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4.5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4.5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4.5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4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4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4.5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4.5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4.5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4.5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4.5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4.5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4.5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4.5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4.5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4.5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4.5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4.5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4.5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4.5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4.5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4.5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4.5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4.5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4.5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4.5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4.5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4.5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4.5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4.5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4.5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4.5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4.5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4.5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4.5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4.5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4.5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4.5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4.5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4.5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4.5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4.5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4.5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4.5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4.5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4.5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4.5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4.5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4.5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4.5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4.5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4.5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4.5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4.5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4.5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4.5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4.5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4.5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4.5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4.5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4.5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4.5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4.5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4.5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4.5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4.5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4.5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4.5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4.5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4.5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4.5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4.5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4.5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4.5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4.5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4.5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4.5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4.5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4.5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4.5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4.5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4.5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4.5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4.5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4.5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4.5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4.5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4.5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4.5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4.5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4.5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4.5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4.5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4.5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4.5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4.5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4.5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4.5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4.5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4.5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4.5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4.5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4.5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4.5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4.5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4.5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4.5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4.5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4.5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4.5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4.5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4.5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4.5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4.5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4.5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4.5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4.5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4.5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4.5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4.5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4.5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4.5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4.5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4.5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4.5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4.5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4.5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4.5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4.5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4.5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4.5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4.5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4.5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4.5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4.5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4.5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4.5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4.5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4.5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4.5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4.5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4.5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4.5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4.5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4.5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4.5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4.5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4.5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4.5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4.5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4.5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4.5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4.5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4.5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4.5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4.5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4.5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4.5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4.5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4.5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4.5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4.5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4.5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4.5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4.5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4.5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4.5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4.5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4.5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4.5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4.5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4.5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4.5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4.5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4.5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4.5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4.5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4.5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4.5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4.5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4.5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4.5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4.5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4.5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4.5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4.5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4.5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4.5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4.5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4.5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4.5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4.5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4.5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4.5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4.5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4.5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4.5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4.5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4.5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4.5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4.5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4.5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4.5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4.5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4.5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4.5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4.5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4.5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4.5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4.5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4.5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4.5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4.5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4.5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4.5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4.5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4.5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4.5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4.5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4.5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4.5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4.5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4.5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4.5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4.5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4.5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4.5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4.5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4.5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4.5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4.5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4.5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4.5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4.5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4.5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4.5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4.5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4.5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4.5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4.5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4.5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4.5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4.5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4.5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4.5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4.5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4.5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4.5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4.5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4.5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4.5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4.5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4.5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4.5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4.5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4.5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4.5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4.5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4.5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4.5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4.5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4.5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4.5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4.5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4.5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4.5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4.5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4.5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4.5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4.5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4.5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4.5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4.5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4.5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14.5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14.5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4.5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4.5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4.5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14.5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14.5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4.5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4.5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14.5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14.5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14.5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4.5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4.5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14.5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14.5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4.5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4.5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4.5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4.5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4.5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4.5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4.5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14.5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14.5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14.5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14.5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14.5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14.5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14.5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14.5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14.5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14.5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14.5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14.5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14.5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14.5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14.5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14.5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14.5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14.5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14.5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14.5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14.5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14.5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14.5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14.5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14.5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14.5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14.5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14.5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4.5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14.5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4.5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14.5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14.5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14.5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14.5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14.5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14.5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14.5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14.5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14.5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14.5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4.5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14.5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14.5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14.5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14.5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4.5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14.5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14.5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14.5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14.5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14.5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14.5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14.5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14.5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14.5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14.5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14.5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14.5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14.5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14.5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14.5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14.5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14.5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14.5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14.5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14.5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14.5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14.5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14.5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14.5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14.5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14.5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14.5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14.5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14.5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14.5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14.5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14.5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14.5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14.5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14.5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14.5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14.5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14.5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14.5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14.5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14.5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14.5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14.5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14.5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14.5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14.5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14.5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14.5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4.5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14.5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14.5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14.5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14.5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14.5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14.5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4.5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14.5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14.5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14.5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4.5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14.5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14.5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14.5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14.5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14.5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14.5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14.5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14.5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14.5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14.5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4.5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14.5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14.5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14.5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14.5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14.5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14.5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14.5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14.5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14.5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14.5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14.5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14.5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14.5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14.5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14.5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14.5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14.5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14.5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14.5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14.5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14.5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14.5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14.5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14.5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14.5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14.5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14.5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14.5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14.5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14.5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14.5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14.5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14.5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14.5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14.5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14.5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14.5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14.5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14.5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14.5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14.5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14.5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14.5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14.5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14.5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14.5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14.5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14.5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14.5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14.5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14.5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14.5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14.5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14.5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14.5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14.5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14.5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14.5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14.5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14.5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14.5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14.5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14.5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14.5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14.5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14.5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14.5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14.5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14.5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14.5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14.5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14.5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14.5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14.5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14.5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14.5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14.5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14.5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14.5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14.5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14.5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14.5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14.5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14.5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14.5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14.5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14.5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14.5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14.5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14.5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14.5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14.5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14.5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14.5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14.5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14.5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14.5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14.5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14.5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14.5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14.5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14.5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14.5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14.5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14.5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14.5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14.5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14.5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14.5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14.5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14.5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14.5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14.5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14.5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14.5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14.5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14.5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14.5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14.5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14.5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14.5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14.5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14.5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14.5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14.5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14.5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14.5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14.5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14.5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14.5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14.5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14.5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14.5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14.5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14.5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14.5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14.5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14.5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14.5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14.5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14.5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14.5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14.5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14.5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14.5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14.5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14.5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14.5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14.5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14.5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14.5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14.5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14.5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14.5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14.5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14.5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14.5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14.5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14.5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14.5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14.5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14.5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14.5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14.5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14.5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14.5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14.5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14.5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14.5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14.5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14.5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14.5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14.5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14.5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14.5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14.5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14.5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14.5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14.5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14.5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14.5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14.5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14.5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14.5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14.5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14.5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14.5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14.5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14.5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14.5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14.5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14.5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14.5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14.5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14.5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14.5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14.5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14.5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14.5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14.5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14.5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14.5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14.5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14.5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14.5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14.5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14.5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14.5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14.5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14.5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14.5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14.5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14.5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14.5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14.5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14.5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14.5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14.5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14.5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14.5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14.5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14.5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14.5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14.5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14.5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14.5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14.5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14.5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14.5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14.5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14.5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14.5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14.5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14.5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14.5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14.5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14.5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14.5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14.5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14.5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14.5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14.5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14.5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14.5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14.5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14.5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14.5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14.5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14.5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14.5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14.5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14.5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14.5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14.5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14.5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14.5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14.5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14.5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14.5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14.5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14.5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14.5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14.5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14.5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14.5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14.5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14.5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14.5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14.5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14.5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14.5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14.5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14.5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14.5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14.5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14.5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14.5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14.5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14.5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14.5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14.5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14.5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14.5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14.5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14.5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14.5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14.5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14.5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14.5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14.5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14.5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14.5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14.5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14.5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14.5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14.5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14.5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14.5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14.5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14.5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14.5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14.5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14.5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14.5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14.5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14.5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14.5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14.5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14.5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14.5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14.5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14.5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14.5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14.5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14.5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14.5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14.5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14.5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14.5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14.5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14.5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14.5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14.5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14.5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14.5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14.5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14.5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14.5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14.5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14.5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14.5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14.5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14.5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14.5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14.5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14.5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14.5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14.5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14.5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14.5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14.5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14.5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14.5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14.5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14.5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14.5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14.5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14.5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14.5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14.5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14.5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14.5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14.5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14.5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14.5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14.5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14.5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14.5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14.5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14.5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14.5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14.5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14.5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14.5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14.5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14.5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14.5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14.5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14.5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14.5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14.5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14.5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14.5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14.5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14.5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14.5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14.5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14.5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14.5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14.5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14.5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14.5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14.5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14.5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14.5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14.5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14.5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14.5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14.5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14.5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14.5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14.5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14.5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14.5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14.5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14.5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14.5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14.5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14.5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14.5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14.5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14.5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14.5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14.5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14.5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14.5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14.5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14.5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14.5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14.5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14.5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14.5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14.5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14.5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14.5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14.5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14.5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14.5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14.5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14.5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14.5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14.5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14.5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14.5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14.5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14.5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14.5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14.5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14.5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14.5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14.5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14.5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14.5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14.5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14.5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14.5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14.5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14.5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14.5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14.5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14.5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14.5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14.5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14.5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14.5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14.5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14.5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14.5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14.5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14.5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14.5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14.5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14.5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14.5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14.5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14.5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14.5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14.5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14.5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14.5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14.5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14.5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14.5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14.5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14.5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14.5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14.5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14.5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14.5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14.5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14.5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14.5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14.5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14.5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14.5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14.5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14.5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14.5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14.5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14.5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14.5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14.5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14.5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14.5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14.5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14.5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14.5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14.5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14.5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14.5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14.5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14.5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14.5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14.5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14.5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14.5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14.5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14.5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14.5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14.5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14.5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1:33" ht="14.5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1:33" ht="14.5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1:33" ht="14.5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1:33" ht="14.5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1:33" ht="14.5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1:33" ht="14.5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</sheetData>
  <mergeCells count="1">
    <mergeCell ref="B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2"/>
  <sheetViews>
    <sheetView topLeftCell="A34" workbookViewId="0">
      <selection activeCell="F18" sqref="F18"/>
    </sheetView>
  </sheetViews>
  <sheetFormatPr defaultColWidth="12.6328125" defaultRowHeight="15.75" customHeight="1" x14ac:dyDescent="0.25"/>
  <sheetData>
    <row r="1" spans="1:26" ht="15.75" customHeight="1" x14ac:dyDescent="0.35">
      <c r="A1" s="2"/>
      <c r="B1" s="2"/>
      <c r="C1" s="228"/>
      <c r="D1" s="226"/>
      <c r="E1" s="226"/>
      <c r="F1" s="226"/>
      <c r="G1" s="226"/>
      <c r="H1" s="227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45">
      <c r="A2" s="14"/>
      <c r="B2" s="225" t="s">
        <v>31</v>
      </c>
      <c r="C2" s="226"/>
      <c r="D2" s="226"/>
      <c r="E2" s="226"/>
      <c r="F2" s="226"/>
      <c r="G2" s="227"/>
      <c r="H2" s="3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35">
      <c r="A4" s="15"/>
      <c r="B4" s="15"/>
      <c r="C4" s="230" t="s">
        <v>32</v>
      </c>
      <c r="D4" s="226"/>
      <c r="E4" s="226"/>
      <c r="F4" s="226"/>
      <c r="G4" s="226"/>
      <c r="H4" s="227"/>
      <c r="I4" s="16" t="s">
        <v>33</v>
      </c>
      <c r="J4" s="16" t="s">
        <v>34</v>
      </c>
      <c r="K4" s="16" t="s">
        <v>35</v>
      </c>
      <c r="L4" s="16" t="s">
        <v>36</v>
      </c>
      <c r="M4" s="16" t="s">
        <v>33</v>
      </c>
      <c r="N4" s="17" t="s">
        <v>37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35">
      <c r="A5" s="18" t="s">
        <v>11</v>
      </c>
      <c r="B5" s="18" t="s">
        <v>16</v>
      </c>
      <c r="C5" s="19" t="s">
        <v>38</v>
      </c>
      <c r="D5" s="18" t="s">
        <v>39</v>
      </c>
      <c r="E5" s="19" t="s">
        <v>40</v>
      </c>
      <c r="F5" s="19" t="s">
        <v>41</v>
      </c>
      <c r="G5" s="19" t="s">
        <v>42</v>
      </c>
      <c r="H5" s="20" t="s">
        <v>43</v>
      </c>
      <c r="I5" s="1" t="s">
        <v>187</v>
      </c>
      <c r="J5" s="1" t="s">
        <v>187</v>
      </c>
      <c r="K5" s="1" t="s">
        <v>187</v>
      </c>
      <c r="L5" s="1" t="s">
        <v>187</v>
      </c>
      <c r="M5" s="1" t="s">
        <v>187</v>
      </c>
      <c r="N5" s="21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35">
      <c r="A6" s="2"/>
      <c r="B6" s="2"/>
      <c r="C6" s="2" t="s">
        <v>44</v>
      </c>
      <c r="D6" s="22"/>
      <c r="E6" s="23"/>
      <c r="F6" s="24"/>
      <c r="G6" s="25"/>
      <c r="H6" s="26"/>
      <c r="I6" s="27"/>
      <c r="J6" s="27"/>
      <c r="K6" s="27"/>
      <c r="L6" s="27"/>
      <c r="M6" s="27"/>
      <c r="N6" s="28">
        <f>SUM(I6:K6)</f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35">
      <c r="A7" s="2"/>
      <c r="B7" s="2"/>
      <c r="C7" s="2" t="s">
        <v>45</v>
      </c>
      <c r="D7" s="22"/>
      <c r="E7" s="23"/>
      <c r="F7" s="24"/>
      <c r="G7" s="25"/>
      <c r="H7" s="26"/>
      <c r="I7" s="27"/>
      <c r="J7" s="27"/>
      <c r="K7" s="27"/>
      <c r="L7" s="27"/>
      <c r="M7" s="27"/>
      <c r="N7" s="28">
        <f>SUM(I7:K7)</f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35">
      <c r="A8" s="2"/>
      <c r="B8" s="2"/>
      <c r="C8" s="2" t="s">
        <v>46</v>
      </c>
      <c r="D8" s="22"/>
      <c r="E8" s="23"/>
      <c r="F8" s="24"/>
      <c r="G8" s="25"/>
      <c r="H8" s="26"/>
      <c r="I8" s="27"/>
      <c r="J8" s="27"/>
      <c r="K8" s="27"/>
      <c r="L8" s="27"/>
      <c r="M8" s="27"/>
      <c r="N8" s="28">
        <f>SUM(I8:K8)</f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35">
      <c r="A9" s="2"/>
      <c r="B9" s="2"/>
      <c r="C9" s="2" t="s">
        <v>47</v>
      </c>
      <c r="D9" s="22"/>
      <c r="E9" s="23"/>
      <c r="F9" s="29"/>
      <c r="G9" s="25"/>
      <c r="H9" s="26"/>
      <c r="I9" s="30"/>
      <c r="J9" s="30"/>
      <c r="K9" s="27"/>
      <c r="L9" s="30"/>
      <c r="M9" s="30"/>
      <c r="N9" s="28">
        <f>SUM(J9:K9)</f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35">
      <c r="A10" s="2"/>
      <c r="B10" s="2"/>
      <c r="C10" s="2" t="s">
        <v>48</v>
      </c>
      <c r="D10" s="22"/>
      <c r="E10" s="23"/>
      <c r="F10" s="29"/>
      <c r="G10" s="25"/>
      <c r="H10" s="26"/>
      <c r="I10" s="30"/>
      <c r="J10" s="30"/>
      <c r="K10" s="27"/>
      <c r="L10" s="30"/>
      <c r="M10" s="30"/>
      <c r="N10" s="28">
        <f>SUM(J10:K10)</f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35">
      <c r="A11" s="31"/>
      <c r="B11" s="31"/>
      <c r="C11" s="229" t="s">
        <v>49</v>
      </c>
      <c r="D11" s="226"/>
      <c r="E11" s="226"/>
      <c r="F11" s="226"/>
      <c r="G11" s="227"/>
      <c r="H11" s="26"/>
      <c r="I11" s="32"/>
      <c r="J11" s="32"/>
      <c r="K11" s="32"/>
      <c r="L11" s="32"/>
      <c r="M11" s="32"/>
      <c r="N11" s="33">
        <f>SUM(I11:K11)</f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35">
      <c r="A12" s="31"/>
      <c r="B12" s="31"/>
      <c r="C12" s="229" t="s">
        <v>50</v>
      </c>
      <c r="D12" s="226"/>
      <c r="E12" s="227"/>
      <c r="F12" s="31" t="s">
        <v>51</v>
      </c>
      <c r="G12" s="34">
        <v>0.46379999999999999</v>
      </c>
      <c r="H12" s="26"/>
      <c r="I12" s="32"/>
      <c r="J12" s="32"/>
      <c r="K12" s="32"/>
      <c r="L12" s="32"/>
      <c r="M12" s="32"/>
      <c r="N12" s="32"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35">
      <c r="A13" s="2"/>
      <c r="B13" s="2"/>
      <c r="C13" s="2"/>
      <c r="D13" s="2"/>
      <c r="E13" s="2"/>
      <c r="F13" s="2"/>
      <c r="G13" s="2"/>
      <c r="H13" s="35"/>
      <c r="I13" s="24"/>
      <c r="J13" s="2"/>
      <c r="K13" s="2"/>
      <c r="L13" s="24"/>
      <c r="M13" s="24"/>
      <c r="N13" s="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35">
      <c r="A14" s="2"/>
      <c r="B14" s="2"/>
      <c r="C14" s="2"/>
      <c r="D14" s="2"/>
      <c r="E14" s="2"/>
      <c r="F14" s="2"/>
      <c r="G14" s="2"/>
      <c r="H14" s="35"/>
      <c r="I14" s="2"/>
      <c r="J14" s="2"/>
      <c r="K14" s="2"/>
      <c r="L14" s="2"/>
      <c r="M14" s="2"/>
      <c r="N14" s="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35">
      <c r="A15" s="15"/>
      <c r="B15" s="15"/>
      <c r="C15" s="230" t="s">
        <v>52</v>
      </c>
      <c r="D15" s="226"/>
      <c r="E15" s="226"/>
      <c r="F15" s="226"/>
      <c r="G15" s="226"/>
      <c r="H15" s="227"/>
      <c r="I15" s="16" t="s">
        <v>33</v>
      </c>
      <c r="J15" s="16" t="s">
        <v>34</v>
      </c>
      <c r="K15" s="16" t="s">
        <v>35</v>
      </c>
      <c r="L15" s="16" t="s">
        <v>33</v>
      </c>
      <c r="M15" s="16" t="s">
        <v>33</v>
      </c>
      <c r="N15" s="17" t="s">
        <v>37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35">
      <c r="A16" s="18" t="s">
        <v>53</v>
      </c>
      <c r="B16" s="18" t="s">
        <v>16</v>
      </c>
      <c r="C16" s="19" t="s">
        <v>38</v>
      </c>
      <c r="D16" s="18" t="s">
        <v>39</v>
      </c>
      <c r="E16" s="19" t="s">
        <v>40</v>
      </c>
      <c r="F16" s="19" t="s">
        <v>41</v>
      </c>
      <c r="G16" s="19" t="s">
        <v>42</v>
      </c>
      <c r="H16" s="20" t="s">
        <v>43</v>
      </c>
      <c r="I16" s="1" t="s">
        <v>187</v>
      </c>
      <c r="J16" s="1" t="s">
        <v>187</v>
      </c>
      <c r="K16" s="1" t="s">
        <v>187</v>
      </c>
      <c r="L16" s="1" t="s">
        <v>187</v>
      </c>
      <c r="M16" s="1" t="s">
        <v>187</v>
      </c>
      <c r="N16" s="2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2"/>
      <c r="B17" s="2"/>
      <c r="C17" s="2" t="s">
        <v>44</v>
      </c>
      <c r="D17" s="22"/>
      <c r="E17" s="23"/>
      <c r="F17" s="36"/>
      <c r="G17" s="25"/>
      <c r="H17" s="26"/>
      <c r="I17" s="37"/>
      <c r="J17" s="37"/>
      <c r="K17" s="37"/>
      <c r="L17" s="37"/>
      <c r="M17" s="37"/>
      <c r="N17" s="28">
        <f>SUM(I17:K17)</f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2"/>
      <c r="B18" s="2"/>
      <c r="C18" s="2" t="s">
        <v>45</v>
      </c>
      <c r="D18" s="22"/>
      <c r="E18" s="23"/>
      <c r="F18" s="36"/>
      <c r="G18" s="25"/>
      <c r="H18" s="26"/>
      <c r="I18" s="37"/>
      <c r="J18" s="37"/>
      <c r="K18" s="37"/>
      <c r="L18" s="37"/>
      <c r="M18" s="37"/>
      <c r="N18" s="28">
        <f>SUM(I18:K18)</f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2"/>
      <c r="B19" s="2"/>
      <c r="C19" s="2" t="s">
        <v>46</v>
      </c>
      <c r="D19" s="22"/>
      <c r="E19" s="23"/>
      <c r="F19" s="36"/>
      <c r="G19" s="25"/>
      <c r="H19" s="26"/>
      <c r="I19" s="37"/>
      <c r="J19" s="37"/>
      <c r="K19" s="37"/>
      <c r="L19" s="37"/>
      <c r="M19" s="37"/>
      <c r="N19" s="28">
        <f>SUM(I19:K19)</f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2"/>
      <c r="B20" s="2"/>
      <c r="C20" s="2" t="s">
        <v>47</v>
      </c>
      <c r="D20" s="22"/>
      <c r="E20" s="23"/>
      <c r="F20" s="29"/>
      <c r="G20" s="25"/>
      <c r="H20" s="26"/>
      <c r="I20" s="30"/>
      <c r="J20" s="30"/>
      <c r="K20" s="37"/>
      <c r="L20" s="30"/>
      <c r="M20" s="30"/>
      <c r="N20" s="28">
        <f>SUM(J20:K20)</f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5" x14ac:dyDescent="0.35">
      <c r="A21" s="2"/>
      <c r="B21" s="2"/>
      <c r="C21" s="2" t="s">
        <v>48</v>
      </c>
      <c r="D21" s="22"/>
      <c r="E21" s="23"/>
      <c r="F21" s="29"/>
      <c r="G21" s="25"/>
      <c r="H21" s="26"/>
      <c r="I21" s="30"/>
      <c r="J21" s="30"/>
      <c r="K21" s="37"/>
      <c r="L21" s="30"/>
      <c r="M21" s="30"/>
      <c r="N21" s="28">
        <f>SUM(J21:K21)</f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5" x14ac:dyDescent="0.35">
      <c r="A22" s="31"/>
      <c r="B22" s="31"/>
      <c r="C22" s="229" t="s">
        <v>54</v>
      </c>
      <c r="D22" s="226"/>
      <c r="E22" s="226"/>
      <c r="F22" s="226"/>
      <c r="G22" s="227"/>
      <c r="H22" s="26">
        <f t="shared" ref="H22:M22" si="0">SUM(H17:H21)</f>
        <v>0</v>
      </c>
      <c r="I22" s="32">
        <f t="shared" si="0"/>
        <v>0</v>
      </c>
      <c r="J22" s="32">
        <f t="shared" si="0"/>
        <v>0</v>
      </c>
      <c r="K22" s="32">
        <f t="shared" si="0"/>
        <v>0</v>
      </c>
      <c r="L22" s="32">
        <f t="shared" si="0"/>
        <v>0</v>
      </c>
      <c r="M22" s="32">
        <f t="shared" si="0"/>
        <v>0</v>
      </c>
      <c r="N22" s="33">
        <f>SUM(I22:K22)</f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5" x14ac:dyDescent="0.35">
      <c r="A24" s="15"/>
      <c r="B24" s="15"/>
      <c r="C24" s="230" t="s">
        <v>55</v>
      </c>
      <c r="D24" s="226"/>
      <c r="E24" s="226"/>
      <c r="F24" s="226"/>
      <c r="G24" s="226"/>
      <c r="H24" s="227"/>
      <c r="I24" s="16" t="s">
        <v>33</v>
      </c>
      <c r="J24" s="16" t="s">
        <v>34</v>
      </c>
      <c r="K24" s="16" t="s">
        <v>35</v>
      </c>
      <c r="L24" s="16" t="s">
        <v>33</v>
      </c>
      <c r="M24" s="16" t="s">
        <v>33</v>
      </c>
      <c r="N24" s="17" t="s">
        <v>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3.5" x14ac:dyDescent="0.35">
      <c r="A25" s="18" t="s">
        <v>56</v>
      </c>
      <c r="B25" s="18" t="s">
        <v>16</v>
      </c>
      <c r="C25" s="19" t="s">
        <v>38</v>
      </c>
      <c r="D25" s="18" t="s">
        <v>39</v>
      </c>
      <c r="E25" s="19" t="s">
        <v>40</v>
      </c>
      <c r="F25" s="19" t="s">
        <v>41</v>
      </c>
      <c r="G25" s="19" t="s">
        <v>42</v>
      </c>
      <c r="H25" s="20" t="s">
        <v>43</v>
      </c>
      <c r="I25" s="1" t="s">
        <v>187</v>
      </c>
      <c r="J25" s="1" t="s">
        <v>187</v>
      </c>
      <c r="K25" s="1" t="s">
        <v>187</v>
      </c>
      <c r="L25" s="1" t="s">
        <v>187</v>
      </c>
      <c r="M25" s="1" t="s">
        <v>187</v>
      </c>
      <c r="N25" s="2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5" x14ac:dyDescent="0.35">
      <c r="A26" s="2"/>
      <c r="B26" s="2"/>
      <c r="C26" s="2" t="s">
        <v>44</v>
      </c>
      <c r="D26" s="22"/>
      <c r="E26" s="23"/>
      <c r="F26" s="36"/>
      <c r="G26" s="25"/>
      <c r="H26" s="26"/>
      <c r="I26" s="37"/>
      <c r="J26" s="37"/>
      <c r="K26" s="37"/>
      <c r="L26" s="37"/>
      <c r="M26" s="37"/>
      <c r="N26" s="28">
        <f>SUM(I26:K26)</f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5" x14ac:dyDescent="0.35">
      <c r="A27" s="2"/>
      <c r="B27" s="2"/>
      <c r="C27" s="2" t="s">
        <v>45</v>
      </c>
      <c r="D27" s="22"/>
      <c r="E27" s="23"/>
      <c r="F27" s="36"/>
      <c r="G27" s="25"/>
      <c r="H27" s="26"/>
      <c r="I27" s="37"/>
      <c r="J27" s="37"/>
      <c r="K27" s="37"/>
      <c r="L27" s="37"/>
      <c r="M27" s="37"/>
      <c r="N27" s="28">
        <f>SUM(I27:K27)</f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5" x14ac:dyDescent="0.35">
      <c r="A28" s="2"/>
      <c r="B28" s="2"/>
      <c r="C28" s="2" t="s">
        <v>46</v>
      </c>
      <c r="D28" s="22"/>
      <c r="E28" s="23"/>
      <c r="F28" s="36"/>
      <c r="G28" s="25"/>
      <c r="H28" s="26"/>
      <c r="I28" s="37"/>
      <c r="J28" s="37"/>
      <c r="K28" s="37"/>
      <c r="L28" s="37"/>
      <c r="M28" s="37"/>
      <c r="N28" s="28">
        <f>SUM(I28:K28)</f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5" x14ac:dyDescent="0.35">
      <c r="A29" s="2"/>
      <c r="B29" s="2"/>
      <c r="C29" s="2" t="s">
        <v>47</v>
      </c>
      <c r="D29" s="22"/>
      <c r="E29" s="23"/>
      <c r="F29" s="29"/>
      <c r="G29" s="25"/>
      <c r="H29" s="26"/>
      <c r="I29" s="30"/>
      <c r="J29" s="30"/>
      <c r="K29" s="37"/>
      <c r="L29" s="30"/>
      <c r="M29" s="30"/>
      <c r="N29" s="28">
        <f>SUM(J29:K29)</f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5" x14ac:dyDescent="0.35">
      <c r="A30" s="2"/>
      <c r="B30" s="2"/>
      <c r="C30" s="2" t="s">
        <v>48</v>
      </c>
      <c r="D30" s="22"/>
      <c r="E30" s="23"/>
      <c r="F30" s="29"/>
      <c r="G30" s="25"/>
      <c r="H30" s="26"/>
      <c r="I30" s="30"/>
      <c r="J30" s="30"/>
      <c r="K30" s="37"/>
      <c r="L30" s="30"/>
      <c r="M30" s="30"/>
      <c r="N30" s="28">
        <f>SUM(J30:K30)</f>
        <v>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5" x14ac:dyDescent="0.35">
      <c r="A31" s="31"/>
      <c r="B31" s="31"/>
      <c r="C31" s="229" t="s">
        <v>57</v>
      </c>
      <c r="D31" s="226"/>
      <c r="E31" s="226"/>
      <c r="F31" s="226"/>
      <c r="G31" s="227"/>
      <c r="H31" s="26">
        <f t="shared" ref="H31:M31" si="1">SUM(H26:H30)</f>
        <v>0</v>
      </c>
      <c r="I31" s="32">
        <f t="shared" si="1"/>
        <v>0</v>
      </c>
      <c r="J31" s="32">
        <f t="shared" si="1"/>
        <v>0</v>
      </c>
      <c r="K31" s="32">
        <f t="shared" si="1"/>
        <v>0</v>
      </c>
      <c r="L31" s="32">
        <f t="shared" si="1"/>
        <v>0</v>
      </c>
      <c r="M31" s="32">
        <f t="shared" si="1"/>
        <v>0</v>
      </c>
      <c r="N31" s="33">
        <f>SUM(I31:K31)</f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</sheetData>
  <mergeCells count="9">
    <mergeCell ref="C1:H1"/>
    <mergeCell ref="B2:G2"/>
    <mergeCell ref="C31:G31"/>
    <mergeCell ref="C4:H4"/>
    <mergeCell ref="C11:G11"/>
    <mergeCell ref="C12:E12"/>
    <mergeCell ref="C15:H15"/>
    <mergeCell ref="C24:H24"/>
    <mergeCell ref="C22:G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7034F-4117-D14A-8F80-503835277551}">
  <dimension ref="A2:I27"/>
  <sheetViews>
    <sheetView workbookViewId="0">
      <selection activeCell="A2" sqref="A2:E2"/>
    </sheetView>
  </sheetViews>
  <sheetFormatPr defaultColWidth="10.81640625" defaultRowHeight="12.5" x14ac:dyDescent="0.25"/>
  <cols>
    <col min="1" max="1" width="34.1796875" style="172" customWidth="1"/>
    <col min="2" max="2" width="51.81640625" customWidth="1"/>
    <col min="3" max="5" width="19.6328125" customWidth="1"/>
    <col min="6" max="23" width="24.453125" customWidth="1"/>
  </cols>
  <sheetData>
    <row r="2" spans="1:9" ht="50" customHeight="1" thickBot="1" x14ac:dyDescent="0.3">
      <c r="A2" s="232" t="s">
        <v>225</v>
      </c>
      <c r="B2" s="232"/>
      <c r="C2" s="232"/>
      <c r="D2" s="232"/>
      <c r="E2" s="232"/>
      <c r="F2" s="170"/>
    </row>
    <row r="3" spans="1:9" ht="13" thickTop="1" x14ac:dyDescent="0.25"/>
    <row r="4" spans="1:9" ht="13" thickBot="1" x14ac:dyDescent="0.3"/>
    <row r="5" spans="1:9" ht="16" thickBot="1" x14ac:dyDescent="0.3">
      <c r="A5" s="173" t="s">
        <v>221</v>
      </c>
      <c r="B5" s="171"/>
    </row>
    <row r="6" spans="1:9" ht="13" thickBot="1" x14ac:dyDescent="0.3"/>
    <row r="7" spans="1:9" ht="16" thickBot="1" x14ac:dyDescent="0.3">
      <c r="A7" s="173" t="s">
        <v>216</v>
      </c>
      <c r="B7" s="171"/>
    </row>
    <row r="8" spans="1:9" ht="14.5" thickBot="1" x14ac:dyDescent="0.35">
      <c r="I8" s="121"/>
    </row>
    <row r="9" spans="1:9" ht="16" thickBot="1" x14ac:dyDescent="0.3">
      <c r="A9" s="173" t="s">
        <v>222</v>
      </c>
      <c r="B9" s="171"/>
    </row>
    <row r="10" spans="1:9" ht="13" thickBot="1" x14ac:dyDescent="0.3"/>
    <row r="11" spans="1:9" ht="16" thickBot="1" x14ac:dyDescent="0.3">
      <c r="A11" s="173" t="s">
        <v>217</v>
      </c>
      <c r="B11" s="171"/>
    </row>
    <row r="12" spans="1:9" ht="13" thickBot="1" x14ac:dyDescent="0.3"/>
    <row r="13" spans="1:9" ht="16" thickBot="1" x14ac:dyDescent="0.3">
      <c r="A13" s="173" t="s">
        <v>218</v>
      </c>
      <c r="B13" s="171"/>
      <c r="G13" s="231"/>
      <c r="H13" s="231"/>
      <c r="I13" s="231"/>
    </row>
    <row r="14" spans="1:9" ht="13" thickBot="1" x14ac:dyDescent="0.3">
      <c r="G14" s="231"/>
      <c r="H14" s="231"/>
      <c r="I14" s="231"/>
    </row>
    <row r="15" spans="1:9" ht="16" thickBot="1" x14ac:dyDescent="0.3">
      <c r="A15" s="173" t="s">
        <v>219</v>
      </c>
      <c r="B15" s="171"/>
      <c r="G15" s="231"/>
      <c r="H15" s="231"/>
      <c r="I15" s="231"/>
    </row>
    <row r="16" spans="1:9" ht="13" thickBot="1" x14ac:dyDescent="0.3"/>
    <row r="17" spans="1:7" ht="16" thickBot="1" x14ac:dyDescent="0.3">
      <c r="A17" s="173" t="s">
        <v>220</v>
      </c>
      <c r="B17" s="171"/>
    </row>
    <row r="18" spans="1:7" ht="13" thickBot="1" x14ac:dyDescent="0.3"/>
    <row r="19" spans="1:7" ht="16" thickBot="1" x14ac:dyDescent="0.3">
      <c r="A19" s="173" t="s">
        <v>224</v>
      </c>
      <c r="B19" s="171"/>
    </row>
    <row r="20" spans="1:7" ht="13" thickBot="1" x14ac:dyDescent="0.3"/>
    <row r="21" spans="1:7" ht="16" thickBot="1" x14ac:dyDescent="0.3">
      <c r="A21" s="173" t="s">
        <v>233</v>
      </c>
      <c r="B21" s="171"/>
    </row>
    <row r="22" spans="1:7" ht="13" thickBot="1" x14ac:dyDescent="0.3">
      <c r="G22" s="231"/>
    </row>
    <row r="23" spans="1:7" ht="16" customHeight="1" thickBot="1" x14ac:dyDescent="0.3">
      <c r="A23" s="173" t="s">
        <v>234</v>
      </c>
      <c r="B23" s="171"/>
      <c r="G23" s="231"/>
    </row>
    <row r="24" spans="1:7" ht="13" thickBot="1" x14ac:dyDescent="0.3">
      <c r="A24" s="174"/>
    </row>
    <row r="25" spans="1:7" ht="16" thickBot="1" x14ac:dyDescent="0.3">
      <c r="A25" s="173" t="s">
        <v>223</v>
      </c>
      <c r="B25" s="171"/>
    </row>
    <row r="27" spans="1:7" x14ac:dyDescent="0.25">
      <c r="G27" s="114"/>
    </row>
  </sheetData>
  <mergeCells count="3">
    <mergeCell ref="G13:I15"/>
    <mergeCell ref="G22:G23"/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P965"/>
  <sheetViews>
    <sheetView tabSelected="1" workbookViewId="0">
      <pane ySplit="6" topLeftCell="A7" activePane="bottomLeft" state="frozen"/>
      <selection activeCell="E1" sqref="E1"/>
      <selection pane="bottomLeft" activeCell="C8" sqref="C8"/>
    </sheetView>
  </sheetViews>
  <sheetFormatPr defaultColWidth="28.6328125" defaultRowHeight="15.75" customHeight="1" x14ac:dyDescent="0.25"/>
  <cols>
    <col min="1" max="1" width="45.453125" style="110" customWidth="1"/>
    <col min="2" max="29" width="28.6328125" style="110"/>
    <col min="30" max="30" width="7.1796875" style="110" customWidth="1"/>
    <col min="31" max="16384" width="28.6328125" style="110"/>
  </cols>
  <sheetData>
    <row r="1" spans="1:42" s="114" customFormat="1" ht="50" customHeight="1" x14ac:dyDescent="0.4">
      <c r="A1" s="181" t="s">
        <v>188</v>
      </c>
      <c r="D1" s="120"/>
      <c r="E1" s="120"/>
      <c r="F1" s="121"/>
      <c r="G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19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</row>
    <row r="2" spans="1:42" s="114" customFormat="1" ht="20" customHeight="1" x14ac:dyDescent="0.4">
      <c r="A2" s="122" t="s">
        <v>208</v>
      </c>
      <c r="B2" s="233" t="s">
        <v>206</v>
      </c>
      <c r="C2" s="234"/>
      <c r="D2" s="120"/>
      <c r="E2" s="120"/>
      <c r="F2" s="121"/>
      <c r="G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19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</row>
    <row r="3" spans="1:42" s="114" customFormat="1" ht="20" customHeight="1" x14ac:dyDescent="0.4">
      <c r="A3" s="123" t="s">
        <v>209</v>
      </c>
      <c r="B3" s="235"/>
      <c r="C3" s="236"/>
      <c r="D3" s="120"/>
      <c r="E3" s="120"/>
      <c r="F3" s="121"/>
      <c r="G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19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</row>
    <row r="4" spans="1:42" s="114" customFormat="1" ht="14" x14ac:dyDescent="0.3">
      <c r="A4" s="119"/>
      <c r="B4" s="113"/>
      <c r="C4" s="113"/>
      <c r="D4" s="113"/>
      <c r="E4" s="113"/>
      <c r="F4" s="121"/>
      <c r="G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19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</row>
    <row r="5" spans="1:42" s="114" customFormat="1" ht="50" customHeight="1" thickBot="1" x14ac:dyDescent="0.35">
      <c r="A5" s="181" t="s">
        <v>189</v>
      </c>
      <c r="B5" s="113"/>
      <c r="C5" s="113"/>
      <c r="D5" s="113"/>
      <c r="E5" s="113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19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</row>
    <row r="6" spans="1:42" s="114" customFormat="1" ht="15" customHeight="1" thickBot="1" x14ac:dyDescent="0.35">
      <c r="B6" s="113"/>
      <c r="C6" s="113"/>
      <c r="D6" s="113"/>
      <c r="E6" s="239" t="s">
        <v>58</v>
      </c>
      <c r="F6" s="240"/>
      <c r="G6" s="240"/>
      <c r="H6" s="240"/>
      <c r="I6" s="241"/>
      <c r="J6" s="239" t="s">
        <v>59</v>
      </c>
      <c r="K6" s="240"/>
      <c r="L6" s="240"/>
      <c r="M6" s="240"/>
      <c r="N6" s="241"/>
      <c r="O6" s="239" t="s">
        <v>60</v>
      </c>
      <c r="P6" s="240"/>
      <c r="Q6" s="240"/>
      <c r="R6" s="240"/>
      <c r="S6" s="241"/>
      <c r="T6" s="239" t="s">
        <v>61</v>
      </c>
      <c r="U6" s="240"/>
      <c r="V6" s="240"/>
      <c r="W6" s="240"/>
      <c r="X6" s="241"/>
      <c r="Y6" s="239" t="s">
        <v>186</v>
      </c>
      <c r="Z6" s="240"/>
      <c r="AA6" s="240"/>
      <c r="AB6" s="240"/>
      <c r="AC6" s="241"/>
      <c r="AD6" s="113"/>
      <c r="AE6" s="168" t="s">
        <v>62</v>
      </c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</row>
    <row r="7" spans="1:42" s="114" customFormat="1" ht="15" customHeight="1" x14ac:dyDescent="0.35">
      <c r="A7" s="158" t="s">
        <v>38</v>
      </c>
      <c r="B7" s="159" t="s">
        <v>63</v>
      </c>
      <c r="C7" s="160" t="s">
        <v>64</v>
      </c>
      <c r="D7" s="155" t="s">
        <v>183</v>
      </c>
      <c r="E7" s="153" t="s">
        <v>211</v>
      </c>
      <c r="F7" s="152" t="s">
        <v>65</v>
      </c>
      <c r="G7" s="152" t="s">
        <v>66</v>
      </c>
      <c r="H7" s="111" t="s">
        <v>67</v>
      </c>
      <c r="I7" s="112" t="s">
        <v>68</v>
      </c>
      <c r="J7" s="154" t="s">
        <v>212</v>
      </c>
      <c r="K7" s="153" t="s">
        <v>65</v>
      </c>
      <c r="L7" s="152" t="s">
        <v>66</v>
      </c>
      <c r="M7" s="111" t="s">
        <v>67</v>
      </c>
      <c r="N7" s="112" t="s">
        <v>68</v>
      </c>
      <c r="O7" s="154" t="s">
        <v>213</v>
      </c>
      <c r="P7" s="153" t="s">
        <v>65</v>
      </c>
      <c r="Q7" s="152" t="s">
        <v>66</v>
      </c>
      <c r="R7" s="111" t="s">
        <v>67</v>
      </c>
      <c r="S7" s="112" t="s">
        <v>68</v>
      </c>
      <c r="T7" s="154" t="s">
        <v>214</v>
      </c>
      <c r="U7" s="153" t="s">
        <v>65</v>
      </c>
      <c r="V7" s="152" t="s">
        <v>66</v>
      </c>
      <c r="W7" s="111" t="s">
        <v>67</v>
      </c>
      <c r="X7" s="112" t="s">
        <v>68</v>
      </c>
      <c r="Y7" s="154" t="s">
        <v>228</v>
      </c>
      <c r="Z7" s="153" t="s">
        <v>65</v>
      </c>
      <c r="AA7" s="152" t="s">
        <v>66</v>
      </c>
      <c r="AB7" s="111" t="s">
        <v>67</v>
      </c>
      <c r="AC7" s="112" t="s">
        <v>68</v>
      </c>
      <c r="AD7" s="113"/>
      <c r="AE7" s="169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</row>
    <row r="8" spans="1:42" ht="15" customHeight="1" x14ac:dyDescent="0.3">
      <c r="A8" s="107"/>
      <c r="B8" s="106"/>
      <c r="C8" s="161"/>
      <c r="D8" s="156" t="str" cm="1">
        <f t="array" ref="D8:D12">IFERROR(VLOOKUP(C8:C12,Fringe_Benefits[#All],2,FALSE),"")</f>
        <v/>
      </c>
      <c r="E8" s="189"/>
      <c r="F8" s="190"/>
      <c r="G8" s="190"/>
      <c r="H8" s="191">
        <f>IFERROR(SUM(F8:G8)*$D$8, 0)</f>
        <v>0</v>
      </c>
      <c r="I8" s="192">
        <f>SUM(F8:H8)</f>
        <v>0</v>
      </c>
      <c r="J8" s="193"/>
      <c r="K8" s="189"/>
      <c r="L8" s="190"/>
      <c r="M8" s="191">
        <f>IFERROR(SUM(K8:L8)*$D$8, 0)</f>
        <v>0</v>
      </c>
      <c r="N8" s="192">
        <f>SUM(K8:M8)</f>
        <v>0</v>
      </c>
      <c r="O8" s="193"/>
      <c r="P8" s="189"/>
      <c r="Q8" s="190"/>
      <c r="R8" s="191">
        <f>IFERROR(SUM(P8:Q8)*$D$8, 0)</f>
        <v>0</v>
      </c>
      <c r="S8" s="192">
        <f>SUM(P8:R8)</f>
        <v>0</v>
      </c>
      <c r="T8" s="193"/>
      <c r="U8" s="189"/>
      <c r="V8" s="190"/>
      <c r="W8" s="191">
        <f>IFERROR(SUM(U8:V8)*$D$8, 0)</f>
        <v>0</v>
      </c>
      <c r="X8" s="192">
        <f>SUM(U8:W8)</f>
        <v>0</v>
      </c>
      <c r="Y8" s="193"/>
      <c r="Z8" s="189"/>
      <c r="AA8" s="190"/>
      <c r="AB8" s="191">
        <f>IFERROR(SUM(Z8:AA8)*$D$8, 0)</f>
        <v>0</v>
      </c>
      <c r="AC8" s="192">
        <f>SUM(Z8:AB8)</f>
        <v>0</v>
      </c>
      <c r="AD8" s="113"/>
      <c r="AE8" s="202">
        <f>SUM(I8+N8+S8+X8+AC8)</f>
        <v>0</v>
      </c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</row>
    <row r="9" spans="1:42" ht="14" x14ac:dyDescent="0.3">
      <c r="A9" s="107"/>
      <c r="B9" s="106"/>
      <c r="C9" s="161"/>
      <c r="D9" s="156" t="str">
        <v/>
      </c>
      <c r="E9" s="189"/>
      <c r="F9" s="190"/>
      <c r="G9" s="190"/>
      <c r="H9" s="191">
        <f>IFERROR(SUM(F9:G9)*$D$9, 0)</f>
        <v>0</v>
      </c>
      <c r="I9" s="192">
        <f t="shared" ref="I9:I12" si="0">SUM(F9:H9)</f>
        <v>0</v>
      </c>
      <c r="J9" s="193"/>
      <c r="K9" s="189"/>
      <c r="L9" s="190"/>
      <c r="M9" s="191">
        <f>IFERROR(SUM(K9:L9)*$D$9, 0)</f>
        <v>0</v>
      </c>
      <c r="N9" s="192">
        <f t="shared" ref="N9:N12" si="1">SUM(K9:M9)</f>
        <v>0</v>
      </c>
      <c r="O9" s="193"/>
      <c r="P9" s="189"/>
      <c r="Q9" s="190"/>
      <c r="R9" s="191">
        <f>IFERROR(SUM(P9:Q9)*$D$9, 0)</f>
        <v>0</v>
      </c>
      <c r="S9" s="192">
        <f t="shared" ref="S9:S12" si="2">SUM(P9:R9)</f>
        <v>0</v>
      </c>
      <c r="T9" s="193"/>
      <c r="U9" s="189"/>
      <c r="V9" s="190"/>
      <c r="W9" s="191">
        <f>IFERROR(SUM(U9:V9)*$D$9, 0)</f>
        <v>0</v>
      </c>
      <c r="X9" s="192">
        <f t="shared" ref="X9:X12" si="3">SUM(U9:W9)</f>
        <v>0</v>
      </c>
      <c r="Y9" s="193"/>
      <c r="Z9" s="189"/>
      <c r="AA9" s="190"/>
      <c r="AB9" s="191">
        <f>IFERROR(SUM(Z9:AA9)*$D$9, 0)</f>
        <v>0</v>
      </c>
      <c r="AC9" s="192">
        <f t="shared" ref="AC9:AC12" si="4">SUM(Z9:AB9)</f>
        <v>0</v>
      </c>
      <c r="AD9" s="113"/>
      <c r="AE9" s="202">
        <f>SUM(I9+N9+S9+X9+AC9)</f>
        <v>0</v>
      </c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</row>
    <row r="10" spans="1:42" ht="14" x14ac:dyDescent="0.3">
      <c r="A10" s="107"/>
      <c r="B10" s="106"/>
      <c r="C10" s="161"/>
      <c r="D10" s="156" t="str">
        <v/>
      </c>
      <c r="E10" s="189"/>
      <c r="F10" s="190"/>
      <c r="G10" s="190"/>
      <c r="H10" s="191">
        <f>IFERROR(SUM(F10:G10)*$D$10, 0)</f>
        <v>0</v>
      </c>
      <c r="I10" s="192">
        <f t="shared" si="0"/>
        <v>0</v>
      </c>
      <c r="J10" s="193"/>
      <c r="K10" s="189"/>
      <c r="L10" s="190"/>
      <c r="M10" s="191">
        <f>IFERROR(SUM(K10:L10)*$D$10, 0)</f>
        <v>0</v>
      </c>
      <c r="N10" s="192">
        <f t="shared" si="1"/>
        <v>0</v>
      </c>
      <c r="O10" s="193"/>
      <c r="P10" s="189"/>
      <c r="Q10" s="190"/>
      <c r="R10" s="191">
        <f>IFERROR(SUM(P10:Q10)*$D$10, 0)</f>
        <v>0</v>
      </c>
      <c r="S10" s="192">
        <f t="shared" si="2"/>
        <v>0</v>
      </c>
      <c r="T10" s="193"/>
      <c r="U10" s="189"/>
      <c r="V10" s="190"/>
      <c r="W10" s="191">
        <f>IFERROR(SUM(U10:V10)*$D$10, 0)</f>
        <v>0</v>
      </c>
      <c r="X10" s="192">
        <f t="shared" si="3"/>
        <v>0</v>
      </c>
      <c r="Y10" s="193"/>
      <c r="Z10" s="189"/>
      <c r="AA10" s="190"/>
      <c r="AB10" s="191">
        <f>IFERROR(SUM(Z10:AA10)*$D$10, 0)</f>
        <v>0</v>
      </c>
      <c r="AC10" s="192">
        <f t="shared" si="4"/>
        <v>0</v>
      </c>
      <c r="AD10" s="113"/>
      <c r="AE10" s="202">
        <f>SUM(I10+N10+S10+X10+AC10)</f>
        <v>0</v>
      </c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</row>
    <row r="11" spans="1:42" ht="14" x14ac:dyDescent="0.3">
      <c r="A11" s="107"/>
      <c r="B11" s="106"/>
      <c r="C11" s="161"/>
      <c r="D11" s="156" t="str">
        <v/>
      </c>
      <c r="E11" s="189"/>
      <c r="F11" s="190"/>
      <c r="G11" s="190"/>
      <c r="H11" s="191">
        <f>IFERROR(SUM(F11:G11)*$D$11, 0)</f>
        <v>0</v>
      </c>
      <c r="I11" s="192">
        <f t="shared" si="0"/>
        <v>0</v>
      </c>
      <c r="J11" s="193"/>
      <c r="K11" s="189"/>
      <c r="L11" s="190"/>
      <c r="M11" s="191">
        <f>IFERROR(SUM(K11:L11)*$D$11, 0)</f>
        <v>0</v>
      </c>
      <c r="N11" s="192">
        <f t="shared" si="1"/>
        <v>0</v>
      </c>
      <c r="O11" s="193"/>
      <c r="P11" s="189"/>
      <c r="Q11" s="190"/>
      <c r="R11" s="191">
        <f>IFERROR(SUM(P11:Q11)*$D$11, 0)</f>
        <v>0</v>
      </c>
      <c r="S11" s="192">
        <f t="shared" si="2"/>
        <v>0</v>
      </c>
      <c r="T11" s="193"/>
      <c r="U11" s="189"/>
      <c r="V11" s="190"/>
      <c r="W11" s="191">
        <f>IFERROR(SUM(U11:V11)*$D$11, 0)</f>
        <v>0</v>
      </c>
      <c r="X11" s="192">
        <f t="shared" si="3"/>
        <v>0</v>
      </c>
      <c r="Y11" s="193"/>
      <c r="Z11" s="189"/>
      <c r="AA11" s="190"/>
      <c r="AB11" s="191">
        <f>IFERROR(SUM(Z11:AA11)*$D$11, 0)</f>
        <v>0</v>
      </c>
      <c r="AC11" s="192">
        <f t="shared" si="4"/>
        <v>0</v>
      </c>
      <c r="AD11" s="113"/>
      <c r="AE11" s="202">
        <f>SUM(I11+N11+S11+X11+AC11)</f>
        <v>0</v>
      </c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</row>
    <row r="12" spans="1:42" ht="14.5" thickBot="1" x14ac:dyDescent="0.35">
      <c r="A12" s="108"/>
      <c r="B12" s="109"/>
      <c r="C12" s="162"/>
      <c r="D12" s="157" t="str">
        <v/>
      </c>
      <c r="E12" s="194"/>
      <c r="F12" s="195"/>
      <c r="G12" s="195"/>
      <c r="H12" s="196">
        <f>IFERROR(SUM(F12:G12)*$D$12, 0)</f>
        <v>0</v>
      </c>
      <c r="I12" s="197">
        <f t="shared" si="0"/>
        <v>0</v>
      </c>
      <c r="J12" s="198"/>
      <c r="K12" s="194"/>
      <c r="L12" s="195"/>
      <c r="M12" s="196">
        <f>IFERROR(SUM(K12:L12)*$D$12, 0)</f>
        <v>0</v>
      </c>
      <c r="N12" s="197">
        <f t="shared" si="1"/>
        <v>0</v>
      </c>
      <c r="O12" s="198"/>
      <c r="P12" s="194"/>
      <c r="Q12" s="195"/>
      <c r="R12" s="196">
        <f>IFERROR(SUM(P12:Q12)*$D$12, 0)</f>
        <v>0</v>
      </c>
      <c r="S12" s="197">
        <f t="shared" si="2"/>
        <v>0</v>
      </c>
      <c r="T12" s="198"/>
      <c r="U12" s="194"/>
      <c r="V12" s="195"/>
      <c r="W12" s="196">
        <f>IFERROR(SUM(U12:V12)*$D$12, 0)</f>
        <v>0</v>
      </c>
      <c r="X12" s="197">
        <f t="shared" si="3"/>
        <v>0</v>
      </c>
      <c r="Y12" s="198"/>
      <c r="Z12" s="194"/>
      <c r="AA12" s="195"/>
      <c r="AB12" s="196">
        <f>IFERROR(SUM(Z12:AA12)*$D$12, 0)</f>
        <v>0</v>
      </c>
      <c r="AC12" s="197">
        <f t="shared" si="4"/>
        <v>0</v>
      </c>
      <c r="AD12" s="113"/>
      <c r="AE12" s="203">
        <f>SUM(I12+N12+S12+X12+AC12)</f>
        <v>0</v>
      </c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</row>
    <row r="13" spans="1:42" ht="16" thickBot="1" x14ac:dyDescent="0.4">
      <c r="A13" s="158" t="s">
        <v>70</v>
      </c>
      <c r="B13" s="105" t="s">
        <v>215</v>
      </c>
      <c r="C13" s="105"/>
      <c r="D13" s="105"/>
      <c r="E13" s="199">
        <f>SUM(E8:E12)</f>
        <v>0</v>
      </c>
      <c r="F13" s="200">
        <f>SUM(F8:F12)</f>
        <v>0</v>
      </c>
      <c r="G13" s="200">
        <f>SUM(G8:G12)</f>
        <v>0</v>
      </c>
      <c r="H13" s="200">
        <f t="shared" ref="H13:AE13" si="5">SUM(H8:H12)</f>
        <v>0</v>
      </c>
      <c r="I13" s="201">
        <f t="shared" si="5"/>
        <v>0</v>
      </c>
      <c r="J13" s="199">
        <f>SUM(J8:J12)</f>
        <v>0</v>
      </c>
      <c r="K13" s="200">
        <f t="shared" si="5"/>
        <v>0</v>
      </c>
      <c r="L13" s="200">
        <f t="shared" si="5"/>
        <v>0</v>
      </c>
      <c r="M13" s="200">
        <f t="shared" si="5"/>
        <v>0</v>
      </c>
      <c r="N13" s="201">
        <f t="shared" si="5"/>
        <v>0</v>
      </c>
      <c r="O13" s="199">
        <f>SUM(O8:O12)</f>
        <v>0</v>
      </c>
      <c r="P13" s="200">
        <f t="shared" si="5"/>
        <v>0</v>
      </c>
      <c r="Q13" s="200">
        <f t="shared" si="5"/>
        <v>0</v>
      </c>
      <c r="R13" s="200">
        <f t="shared" si="5"/>
        <v>0</v>
      </c>
      <c r="S13" s="201">
        <f t="shared" si="5"/>
        <v>0</v>
      </c>
      <c r="T13" s="199">
        <f>SUM(T8:T12)</f>
        <v>0</v>
      </c>
      <c r="U13" s="200">
        <f t="shared" si="5"/>
        <v>0</v>
      </c>
      <c r="V13" s="200">
        <f t="shared" si="5"/>
        <v>0</v>
      </c>
      <c r="W13" s="200">
        <f t="shared" si="5"/>
        <v>0</v>
      </c>
      <c r="X13" s="201">
        <f t="shared" si="5"/>
        <v>0</v>
      </c>
      <c r="Y13" s="199">
        <f>SUM(Y8:Y12)</f>
        <v>0</v>
      </c>
      <c r="Z13" s="200">
        <f t="shared" si="5"/>
        <v>0</v>
      </c>
      <c r="AA13" s="200">
        <f t="shared" si="5"/>
        <v>0</v>
      </c>
      <c r="AB13" s="200">
        <f t="shared" si="5"/>
        <v>0</v>
      </c>
      <c r="AC13" s="201">
        <f t="shared" si="5"/>
        <v>0</v>
      </c>
      <c r="AD13" s="113"/>
      <c r="AE13" s="204">
        <f t="shared" si="5"/>
        <v>0</v>
      </c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</row>
    <row r="14" spans="1:42" s="114" customFormat="1" ht="14" x14ac:dyDescent="0.3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</row>
    <row r="15" spans="1:42" s="114" customFormat="1" ht="14" x14ac:dyDescent="0.3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</row>
    <row r="16" spans="1:42" s="114" customFormat="1" ht="50" customHeight="1" thickBot="1" x14ac:dyDescent="0.35">
      <c r="A16" s="181" t="s">
        <v>191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</row>
    <row r="17" spans="1:42" s="114" customFormat="1" ht="15" customHeight="1" thickBot="1" x14ac:dyDescent="0.35">
      <c r="B17" s="113"/>
      <c r="C17" s="113"/>
      <c r="D17" s="113"/>
      <c r="E17" s="239" t="s">
        <v>58</v>
      </c>
      <c r="F17" s="240"/>
      <c r="G17" s="240"/>
      <c r="H17" s="240"/>
      <c r="I17" s="241"/>
      <c r="J17" s="242" t="s">
        <v>59</v>
      </c>
      <c r="K17" s="243"/>
      <c r="L17" s="243"/>
      <c r="M17" s="243"/>
      <c r="N17" s="244"/>
      <c r="O17" s="245" t="s">
        <v>60</v>
      </c>
      <c r="P17" s="246"/>
      <c r="Q17" s="246"/>
      <c r="R17" s="246"/>
      <c r="S17" s="246"/>
      <c r="T17" s="239" t="s">
        <v>61</v>
      </c>
      <c r="U17" s="240"/>
      <c r="V17" s="240"/>
      <c r="W17" s="240"/>
      <c r="X17" s="241"/>
      <c r="Y17" s="239" t="s">
        <v>186</v>
      </c>
      <c r="Z17" s="240"/>
      <c r="AA17" s="240"/>
      <c r="AB17" s="240"/>
      <c r="AC17" s="241"/>
      <c r="AD17" s="113"/>
      <c r="AE17" s="168" t="s">
        <v>62</v>
      </c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</row>
    <row r="18" spans="1:42" s="114" customFormat="1" ht="15" customHeight="1" x14ac:dyDescent="0.35">
      <c r="A18" s="152" t="s">
        <v>38</v>
      </c>
      <c r="B18" s="152" t="s">
        <v>63</v>
      </c>
      <c r="C18" s="152" t="s">
        <v>64</v>
      </c>
      <c r="D18" s="126" t="s">
        <v>183</v>
      </c>
      <c r="E18" s="153" t="s">
        <v>211</v>
      </c>
      <c r="F18" s="152" t="s">
        <v>65</v>
      </c>
      <c r="G18" s="152" t="s">
        <v>66</v>
      </c>
      <c r="H18" s="111" t="s">
        <v>67</v>
      </c>
      <c r="I18" s="112" t="s">
        <v>68</v>
      </c>
      <c r="J18" s="163" t="s">
        <v>212</v>
      </c>
      <c r="K18" s="164" t="s">
        <v>65</v>
      </c>
      <c r="L18" s="164" t="s">
        <v>66</v>
      </c>
      <c r="M18" s="165" t="s">
        <v>67</v>
      </c>
      <c r="N18" s="166" t="s">
        <v>68</v>
      </c>
      <c r="O18" s="154" t="s">
        <v>213</v>
      </c>
      <c r="P18" s="152" t="s">
        <v>65</v>
      </c>
      <c r="Q18" s="152" t="s">
        <v>66</v>
      </c>
      <c r="R18" s="111" t="s">
        <v>67</v>
      </c>
      <c r="S18" s="167" t="s">
        <v>68</v>
      </c>
      <c r="T18" s="154" t="s">
        <v>214</v>
      </c>
      <c r="U18" s="152" t="s">
        <v>65</v>
      </c>
      <c r="V18" s="152" t="s">
        <v>66</v>
      </c>
      <c r="W18" s="111" t="s">
        <v>67</v>
      </c>
      <c r="X18" s="112" t="s">
        <v>68</v>
      </c>
      <c r="Y18" s="154" t="s">
        <v>228</v>
      </c>
      <c r="Z18" s="152" t="s">
        <v>65</v>
      </c>
      <c r="AA18" s="152" t="s">
        <v>66</v>
      </c>
      <c r="AB18" s="111" t="s">
        <v>67</v>
      </c>
      <c r="AC18" s="112" t="s">
        <v>68</v>
      </c>
      <c r="AD18" s="113"/>
      <c r="AE18" s="205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</row>
    <row r="19" spans="1:42" ht="14" x14ac:dyDescent="0.3">
      <c r="A19" s="106"/>
      <c r="B19" s="106"/>
      <c r="C19" s="106"/>
      <c r="D19" s="127" t="str" cm="1">
        <f t="array" ref="D19:D27">IFERROR(VLOOKUP(C19:C27,Fringe_Benefits[#All],2,FALSE),"")</f>
        <v/>
      </c>
      <c r="E19" s="207"/>
      <c r="F19" s="208"/>
      <c r="G19" s="208"/>
      <c r="H19" s="128">
        <f>IFERROR(SUM(F19:G19)*$D$19, 0)</f>
        <v>0</v>
      </c>
      <c r="I19" s="209">
        <f>SUM(F19:H19)</f>
        <v>0</v>
      </c>
      <c r="J19" s="210"/>
      <c r="K19" s="210"/>
      <c r="L19" s="208"/>
      <c r="M19" s="128">
        <f>IFERROR(SUM(K19:L19)*$D$19, 0)</f>
        <v>0</v>
      </c>
      <c r="N19" s="209">
        <f>SUM(K19:M19)</f>
        <v>0</v>
      </c>
      <c r="O19" s="210"/>
      <c r="P19" s="210"/>
      <c r="Q19" s="208"/>
      <c r="R19" s="128">
        <f>IFERROR(SUM(P19:Q19)*$D$19, 0)</f>
        <v>0</v>
      </c>
      <c r="S19" s="211">
        <f>SUM(P19:R19)</f>
        <v>0</v>
      </c>
      <c r="T19" s="210"/>
      <c r="U19" s="210"/>
      <c r="V19" s="208"/>
      <c r="W19" s="128">
        <f>IFERROR(SUM(U19:V19)*$D$19, 0)</f>
        <v>0</v>
      </c>
      <c r="X19" s="209">
        <f t="shared" ref="X19:X27" si="6">SUM(U19:W19)</f>
        <v>0</v>
      </c>
      <c r="Y19" s="210"/>
      <c r="Z19" s="210"/>
      <c r="AA19" s="208"/>
      <c r="AB19" s="128">
        <f>IFERROR(SUM(Z19:AA19)*$D$19, 0)</f>
        <v>0</v>
      </c>
      <c r="AC19" s="209">
        <f>SUM(Z19:AB19)</f>
        <v>0</v>
      </c>
      <c r="AD19" s="113"/>
      <c r="AE19" s="202">
        <f t="shared" ref="AE19:AE27" si="7">SUM(I19+N19+S19+X19+AC19)</f>
        <v>0</v>
      </c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</row>
    <row r="20" spans="1:42" ht="14" x14ac:dyDescent="0.3">
      <c r="A20" s="106"/>
      <c r="B20" s="106"/>
      <c r="C20" s="106"/>
      <c r="D20" s="127" t="str">
        <v/>
      </c>
      <c r="E20" s="207"/>
      <c r="F20" s="208"/>
      <c r="G20" s="208"/>
      <c r="H20" s="128">
        <f>IFERROR(SUM(F20:G20)*$D$20, 0)</f>
        <v>0</v>
      </c>
      <c r="I20" s="209">
        <f t="shared" ref="I20:I27" si="8">SUM(F20:H20)</f>
        <v>0</v>
      </c>
      <c r="J20" s="210"/>
      <c r="K20" s="210"/>
      <c r="L20" s="208"/>
      <c r="M20" s="128">
        <f>IFERROR(SUM(K20:L20)*$D$20, 0)</f>
        <v>0</v>
      </c>
      <c r="N20" s="209">
        <f t="shared" ref="N20:N27" si="9">SUM(K20:M20)</f>
        <v>0</v>
      </c>
      <c r="O20" s="210"/>
      <c r="P20" s="210"/>
      <c r="Q20" s="208"/>
      <c r="R20" s="128">
        <f>IFERROR(SUM(P20:Q20)*$D$20, 0)</f>
        <v>0</v>
      </c>
      <c r="S20" s="211">
        <f t="shared" ref="S20:S27" si="10">SUM(P20:R20)</f>
        <v>0</v>
      </c>
      <c r="T20" s="210"/>
      <c r="U20" s="210"/>
      <c r="V20" s="208"/>
      <c r="W20" s="128">
        <f>IFERROR(SUM(U20:V20)*$D$20, 0)</f>
        <v>0</v>
      </c>
      <c r="X20" s="209">
        <f t="shared" si="6"/>
        <v>0</v>
      </c>
      <c r="Y20" s="210"/>
      <c r="Z20" s="210"/>
      <c r="AA20" s="208"/>
      <c r="AB20" s="128">
        <f>IFERROR(SUM(Z20:AA20)*$D$20, 0)</f>
        <v>0</v>
      </c>
      <c r="AC20" s="209">
        <f t="shared" ref="AC20:AC27" si="11">SUM(Z20:AB20)</f>
        <v>0</v>
      </c>
      <c r="AD20" s="113"/>
      <c r="AE20" s="202">
        <f t="shared" si="7"/>
        <v>0</v>
      </c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</row>
    <row r="21" spans="1:42" ht="14" x14ac:dyDescent="0.3">
      <c r="A21" s="106"/>
      <c r="B21" s="106"/>
      <c r="C21" s="106"/>
      <c r="D21" s="127" t="str">
        <v/>
      </c>
      <c r="E21" s="207"/>
      <c r="F21" s="208"/>
      <c r="G21" s="208"/>
      <c r="H21" s="128">
        <f>IFERROR(SUM(F21:G21)*$D$21, 0)</f>
        <v>0</v>
      </c>
      <c r="I21" s="209">
        <f t="shared" si="8"/>
        <v>0</v>
      </c>
      <c r="J21" s="210"/>
      <c r="K21" s="210"/>
      <c r="L21" s="208"/>
      <c r="M21" s="128">
        <f>IFERROR(SUM(K21:L21)*$D$21, 0)</f>
        <v>0</v>
      </c>
      <c r="N21" s="209">
        <f t="shared" si="9"/>
        <v>0</v>
      </c>
      <c r="O21" s="210"/>
      <c r="P21" s="210"/>
      <c r="Q21" s="208"/>
      <c r="R21" s="128">
        <f>IFERROR(SUM(P21:Q21)*$D$21, 0)</f>
        <v>0</v>
      </c>
      <c r="S21" s="211">
        <f t="shared" si="10"/>
        <v>0</v>
      </c>
      <c r="T21" s="210"/>
      <c r="U21" s="210"/>
      <c r="V21" s="208"/>
      <c r="W21" s="128">
        <f>IFERROR(SUM(U21:V21)*$D$21, 0)</f>
        <v>0</v>
      </c>
      <c r="X21" s="209">
        <f t="shared" si="6"/>
        <v>0</v>
      </c>
      <c r="Y21" s="210"/>
      <c r="Z21" s="210"/>
      <c r="AA21" s="208"/>
      <c r="AB21" s="128">
        <f>IFERROR(SUM(Z21:AA21)*$D$21, 0)</f>
        <v>0</v>
      </c>
      <c r="AC21" s="209">
        <f t="shared" si="11"/>
        <v>0</v>
      </c>
      <c r="AD21" s="113"/>
      <c r="AE21" s="202">
        <f t="shared" si="7"/>
        <v>0</v>
      </c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</row>
    <row r="22" spans="1:42" ht="14" x14ac:dyDescent="0.3">
      <c r="A22" s="106"/>
      <c r="B22" s="106"/>
      <c r="C22" s="106"/>
      <c r="D22" s="127" t="str">
        <v/>
      </c>
      <c r="E22" s="207"/>
      <c r="F22" s="208"/>
      <c r="G22" s="208"/>
      <c r="H22" s="128">
        <f>IFERROR(SUM(F22:G22)*$D$22,0)</f>
        <v>0</v>
      </c>
      <c r="I22" s="209">
        <f t="shared" si="8"/>
        <v>0</v>
      </c>
      <c r="J22" s="210"/>
      <c r="K22" s="210"/>
      <c r="L22" s="208"/>
      <c r="M22" s="128">
        <f>IFERROR(SUM(K22:L22)*$D$22,0)</f>
        <v>0</v>
      </c>
      <c r="N22" s="209">
        <f>SUM(K22:M22)</f>
        <v>0</v>
      </c>
      <c r="O22" s="210"/>
      <c r="P22" s="210"/>
      <c r="Q22" s="208"/>
      <c r="R22" s="128">
        <f>IFERROR(SUM(P22:Q22)*$D$22,0)</f>
        <v>0</v>
      </c>
      <c r="S22" s="211">
        <f t="shared" si="10"/>
        <v>0</v>
      </c>
      <c r="T22" s="210"/>
      <c r="U22" s="210"/>
      <c r="V22" s="208"/>
      <c r="W22" s="128">
        <f>IFERROR(SUM(U22:V22)*$D$22,0)</f>
        <v>0</v>
      </c>
      <c r="X22" s="209">
        <f t="shared" si="6"/>
        <v>0</v>
      </c>
      <c r="Y22" s="210"/>
      <c r="Z22" s="210"/>
      <c r="AA22" s="208"/>
      <c r="AB22" s="128">
        <f>IFERROR(SUM(Z22:AA22)*$D$22,0)</f>
        <v>0</v>
      </c>
      <c r="AC22" s="209">
        <f t="shared" si="11"/>
        <v>0</v>
      </c>
      <c r="AD22" s="113"/>
      <c r="AE22" s="202">
        <f t="shared" si="7"/>
        <v>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</row>
    <row r="23" spans="1:42" ht="14" x14ac:dyDescent="0.3">
      <c r="A23" s="106"/>
      <c r="B23" s="106"/>
      <c r="C23" s="106"/>
      <c r="D23" s="127" t="str">
        <v/>
      </c>
      <c r="E23" s="207"/>
      <c r="F23" s="208"/>
      <c r="G23" s="212"/>
      <c r="H23" s="128">
        <f>IFERROR(SUM(F23:G23)*$D$23,0)</f>
        <v>0</v>
      </c>
      <c r="I23" s="209">
        <f t="shared" si="8"/>
        <v>0</v>
      </c>
      <c r="J23" s="210"/>
      <c r="K23" s="213"/>
      <c r="L23" s="212"/>
      <c r="M23" s="128">
        <f>IFERROR(SUM(K23:L23)*$D$23,0)</f>
        <v>0</v>
      </c>
      <c r="N23" s="209">
        <f t="shared" ref="N23:N26" si="12">SUM(K23:M23)</f>
        <v>0</v>
      </c>
      <c r="O23" s="210"/>
      <c r="P23" s="213"/>
      <c r="Q23" s="212"/>
      <c r="R23" s="128">
        <f>IFERROR(SUM(P23:Q23)*$D$23,0)</f>
        <v>0</v>
      </c>
      <c r="S23" s="211">
        <f t="shared" si="10"/>
        <v>0</v>
      </c>
      <c r="T23" s="210"/>
      <c r="U23" s="213"/>
      <c r="V23" s="212"/>
      <c r="W23" s="128">
        <f>IFERROR(SUM(U23:V23)*$D$23,0)</f>
        <v>0</v>
      </c>
      <c r="X23" s="209">
        <f t="shared" si="6"/>
        <v>0</v>
      </c>
      <c r="Y23" s="210"/>
      <c r="Z23" s="213"/>
      <c r="AA23" s="212"/>
      <c r="AB23" s="128">
        <f>IFERROR(SUM(Z23:AA23)*$D$23,0)</f>
        <v>0</v>
      </c>
      <c r="AC23" s="209">
        <f t="shared" si="11"/>
        <v>0</v>
      </c>
      <c r="AD23" s="113"/>
      <c r="AE23" s="202">
        <f t="shared" si="7"/>
        <v>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</row>
    <row r="24" spans="1:42" ht="14" x14ac:dyDescent="0.3">
      <c r="A24" s="106"/>
      <c r="B24" s="106"/>
      <c r="C24" s="106"/>
      <c r="D24" s="127" t="str">
        <v/>
      </c>
      <c r="E24" s="207"/>
      <c r="F24" s="208"/>
      <c r="G24" s="212"/>
      <c r="H24" s="128">
        <f>IFERROR(SUM(F24:G24)*$D$24,0)</f>
        <v>0</v>
      </c>
      <c r="I24" s="209">
        <f t="shared" si="8"/>
        <v>0</v>
      </c>
      <c r="J24" s="210"/>
      <c r="K24" s="213"/>
      <c r="L24" s="212"/>
      <c r="M24" s="128">
        <f>IFERROR(SUM(K24:L24)*$D$24,0)</f>
        <v>0</v>
      </c>
      <c r="N24" s="209">
        <f t="shared" si="12"/>
        <v>0</v>
      </c>
      <c r="O24" s="210"/>
      <c r="P24" s="213"/>
      <c r="Q24" s="212"/>
      <c r="R24" s="128">
        <f>IFERROR(SUM(P24:Q24)*$D$24,0)</f>
        <v>0</v>
      </c>
      <c r="S24" s="211">
        <f t="shared" si="10"/>
        <v>0</v>
      </c>
      <c r="T24" s="210"/>
      <c r="U24" s="213"/>
      <c r="V24" s="212"/>
      <c r="W24" s="128">
        <f>IFERROR(SUM(U24:V24)*$D$24,0)</f>
        <v>0</v>
      </c>
      <c r="X24" s="209">
        <f t="shared" si="6"/>
        <v>0</v>
      </c>
      <c r="Y24" s="210"/>
      <c r="Z24" s="213"/>
      <c r="AA24" s="212"/>
      <c r="AB24" s="128">
        <f>IFERROR(SUM(Z24:AA24)*$D$24,0)</f>
        <v>0</v>
      </c>
      <c r="AC24" s="209">
        <f t="shared" si="11"/>
        <v>0</v>
      </c>
      <c r="AD24" s="113"/>
      <c r="AE24" s="202">
        <f t="shared" si="7"/>
        <v>0</v>
      </c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</row>
    <row r="25" spans="1:42" ht="14" x14ac:dyDescent="0.3">
      <c r="A25" s="106"/>
      <c r="B25" s="106"/>
      <c r="C25" s="106"/>
      <c r="D25" s="127" t="str">
        <v/>
      </c>
      <c r="E25" s="207"/>
      <c r="F25" s="208"/>
      <c r="G25" s="212"/>
      <c r="H25" s="128">
        <f>IFERROR(SUM(F25:G25)*$D$25,0)</f>
        <v>0</v>
      </c>
      <c r="I25" s="209">
        <f t="shared" si="8"/>
        <v>0</v>
      </c>
      <c r="J25" s="210"/>
      <c r="K25" s="213"/>
      <c r="L25" s="212"/>
      <c r="M25" s="128">
        <f>IFERROR(SUM(K25:L25)*$D$25,0)</f>
        <v>0</v>
      </c>
      <c r="N25" s="209">
        <f t="shared" si="12"/>
        <v>0</v>
      </c>
      <c r="O25" s="210"/>
      <c r="P25" s="213"/>
      <c r="Q25" s="212"/>
      <c r="R25" s="128">
        <f>IFERROR(SUM(P25:Q25)*$D$25,0)</f>
        <v>0</v>
      </c>
      <c r="S25" s="211">
        <f t="shared" si="10"/>
        <v>0</v>
      </c>
      <c r="T25" s="210"/>
      <c r="U25" s="213"/>
      <c r="V25" s="212"/>
      <c r="W25" s="128">
        <f>IFERROR(SUM(U25:V25)*$D$25,0)</f>
        <v>0</v>
      </c>
      <c r="X25" s="209">
        <f t="shared" si="6"/>
        <v>0</v>
      </c>
      <c r="Y25" s="210"/>
      <c r="Z25" s="213"/>
      <c r="AA25" s="212"/>
      <c r="AB25" s="128">
        <f>IFERROR(SUM(Z25:AA25)*$D$25,0)</f>
        <v>0</v>
      </c>
      <c r="AC25" s="209">
        <f t="shared" si="11"/>
        <v>0</v>
      </c>
      <c r="AD25" s="113"/>
      <c r="AE25" s="202">
        <f t="shared" si="7"/>
        <v>0</v>
      </c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</row>
    <row r="26" spans="1:42" ht="14" x14ac:dyDescent="0.3">
      <c r="A26" s="106"/>
      <c r="B26" s="106"/>
      <c r="C26" s="106"/>
      <c r="D26" s="127" t="str">
        <v/>
      </c>
      <c r="E26" s="207"/>
      <c r="F26" s="208"/>
      <c r="G26" s="212"/>
      <c r="H26" s="128">
        <f>IFERROR(SUM(F26:G26)*$D$26,0)</f>
        <v>0</v>
      </c>
      <c r="I26" s="209">
        <f t="shared" si="8"/>
        <v>0</v>
      </c>
      <c r="J26" s="210"/>
      <c r="K26" s="213"/>
      <c r="L26" s="212"/>
      <c r="M26" s="128">
        <f>IFERROR(SUM(K26:L26)*$D$26,0)</f>
        <v>0</v>
      </c>
      <c r="N26" s="209">
        <f t="shared" si="12"/>
        <v>0</v>
      </c>
      <c r="O26" s="210"/>
      <c r="P26" s="213"/>
      <c r="Q26" s="212"/>
      <c r="R26" s="128">
        <f>IFERROR(SUM(P26:Q26)*$D$26,0)</f>
        <v>0</v>
      </c>
      <c r="S26" s="211">
        <f t="shared" si="10"/>
        <v>0</v>
      </c>
      <c r="T26" s="210"/>
      <c r="U26" s="213"/>
      <c r="V26" s="212"/>
      <c r="W26" s="128">
        <f>IFERROR(SUM(U26:V26)*$D$26,0)</f>
        <v>0</v>
      </c>
      <c r="X26" s="209">
        <f t="shared" si="6"/>
        <v>0</v>
      </c>
      <c r="Y26" s="210"/>
      <c r="Z26" s="213"/>
      <c r="AA26" s="212"/>
      <c r="AB26" s="128">
        <f>IFERROR(SUM(Z26:AA26)*$D$26,0)</f>
        <v>0</v>
      </c>
      <c r="AC26" s="209">
        <f t="shared" si="11"/>
        <v>0</v>
      </c>
      <c r="AD26" s="113"/>
      <c r="AE26" s="202">
        <f t="shared" si="7"/>
        <v>0</v>
      </c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</row>
    <row r="27" spans="1:42" ht="14.5" thickBot="1" x14ac:dyDescent="0.35">
      <c r="A27" s="106"/>
      <c r="B27" s="106"/>
      <c r="C27" s="106"/>
      <c r="D27" s="127" t="str">
        <v/>
      </c>
      <c r="E27" s="214"/>
      <c r="F27" s="212"/>
      <c r="G27" s="212"/>
      <c r="H27" s="215">
        <f>IFERROR(SUM(F27:G27)*$D$27,0)</f>
        <v>0</v>
      </c>
      <c r="I27" s="216">
        <f t="shared" si="8"/>
        <v>0</v>
      </c>
      <c r="J27" s="213"/>
      <c r="K27" s="213"/>
      <c r="L27" s="212"/>
      <c r="M27" s="215">
        <f>IFERROR(SUM(K27:L27)*$D$27,0)</f>
        <v>0</v>
      </c>
      <c r="N27" s="216">
        <f t="shared" si="9"/>
        <v>0</v>
      </c>
      <c r="O27" s="213"/>
      <c r="P27" s="213"/>
      <c r="Q27" s="212"/>
      <c r="R27" s="215">
        <f>IFERROR(SUM(P27:Q27)*$D$27,0)</f>
        <v>0</v>
      </c>
      <c r="S27" s="217">
        <f t="shared" si="10"/>
        <v>0</v>
      </c>
      <c r="T27" s="213"/>
      <c r="U27" s="213"/>
      <c r="V27" s="212"/>
      <c r="W27" s="215">
        <f>IFERROR(SUM(U27:V27)*$D$27,0)</f>
        <v>0</v>
      </c>
      <c r="X27" s="216">
        <f t="shared" si="6"/>
        <v>0</v>
      </c>
      <c r="Y27" s="213"/>
      <c r="Z27" s="213"/>
      <c r="AA27" s="212"/>
      <c r="AB27" s="215">
        <f>IFERROR(SUM(Z27:AA27)*$D$27,0)</f>
        <v>0</v>
      </c>
      <c r="AC27" s="216">
        <f t="shared" si="11"/>
        <v>0</v>
      </c>
      <c r="AD27" s="113"/>
      <c r="AE27" s="203">
        <f t="shared" si="7"/>
        <v>0</v>
      </c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</row>
    <row r="28" spans="1:42" s="114" customFormat="1" ht="16" thickBot="1" x14ac:dyDescent="0.4">
      <c r="A28" s="158" t="s">
        <v>72</v>
      </c>
      <c r="B28" s="105" t="s">
        <v>215</v>
      </c>
      <c r="C28" s="113"/>
      <c r="D28" s="113"/>
      <c r="E28" s="218">
        <f>SUM(E19:E27)</f>
        <v>0</v>
      </c>
      <c r="F28" s="219">
        <f>SUM(F19:F27)</f>
        <v>0</v>
      </c>
      <c r="G28" s="219">
        <f>SUM(G19:G27)</f>
        <v>0</v>
      </c>
      <c r="H28" s="219">
        <f>SUM(H19:H27)</f>
        <v>0</v>
      </c>
      <c r="I28" s="220">
        <f t="shared" ref="I28:AC28" si="13">SUM(I19:I27)</f>
        <v>0</v>
      </c>
      <c r="J28" s="221">
        <f>SUM(J19:J27)</f>
        <v>0</v>
      </c>
      <c r="K28" s="219">
        <f t="shared" si="13"/>
        <v>0</v>
      </c>
      <c r="L28" s="219">
        <f t="shared" si="13"/>
        <v>0</v>
      </c>
      <c r="M28" s="219">
        <f t="shared" si="13"/>
        <v>0</v>
      </c>
      <c r="N28" s="220">
        <f t="shared" si="13"/>
        <v>0</v>
      </c>
      <c r="O28" s="221">
        <f>SUM(O23:O27)</f>
        <v>0</v>
      </c>
      <c r="P28" s="219">
        <f t="shared" si="13"/>
        <v>0</v>
      </c>
      <c r="Q28" s="219">
        <f t="shared" si="13"/>
        <v>0</v>
      </c>
      <c r="R28" s="219">
        <f t="shared" si="13"/>
        <v>0</v>
      </c>
      <c r="S28" s="219">
        <f t="shared" si="13"/>
        <v>0</v>
      </c>
      <c r="T28" s="218">
        <f t="shared" si="13"/>
        <v>0</v>
      </c>
      <c r="U28" s="219">
        <f t="shared" si="13"/>
        <v>0</v>
      </c>
      <c r="V28" s="219">
        <f t="shared" si="13"/>
        <v>0</v>
      </c>
      <c r="W28" s="219">
        <f t="shared" si="13"/>
        <v>0</v>
      </c>
      <c r="X28" s="220">
        <f t="shared" si="13"/>
        <v>0</v>
      </c>
      <c r="Y28" s="218">
        <f t="shared" si="13"/>
        <v>0</v>
      </c>
      <c r="Z28" s="219">
        <f t="shared" si="13"/>
        <v>0</v>
      </c>
      <c r="AA28" s="219">
        <f t="shared" si="13"/>
        <v>0</v>
      </c>
      <c r="AB28" s="219">
        <f t="shared" si="13"/>
        <v>0</v>
      </c>
      <c r="AC28" s="220">
        <f t="shared" si="13"/>
        <v>0</v>
      </c>
      <c r="AD28" s="113"/>
      <c r="AE28" s="206">
        <f>SUM(AE19:AE27)</f>
        <v>0</v>
      </c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</row>
    <row r="29" spans="1:42" s="114" customFormat="1" ht="14" x14ac:dyDescent="0.3">
      <c r="A29" s="113"/>
      <c r="B29" s="113"/>
      <c r="C29" s="113"/>
      <c r="D29" s="113"/>
      <c r="E29" s="113"/>
      <c r="F29" s="113"/>
      <c r="G29" s="113"/>
      <c r="H29" s="113"/>
      <c r="I29" s="124"/>
      <c r="J29" s="124"/>
      <c r="K29" s="124"/>
      <c r="L29" s="125"/>
      <c r="M29" s="125"/>
      <c r="N29" s="125"/>
      <c r="O29" s="125"/>
      <c r="P29" s="125"/>
      <c r="Q29" s="124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</row>
    <row r="30" spans="1:42" s="114" customFormat="1" ht="50" customHeight="1" x14ac:dyDescent="0.3">
      <c r="A30" s="181" t="s">
        <v>192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</row>
    <row r="31" spans="1:42" s="114" customFormat="1" ht="14" x14ac:dyDescent="0.3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</row>
    <row r="32" spans="1:42" s="114" customFormat="1" ht="14" x14ac:dyDescent="0.3">
      <c r="B32" s="115" t="s">
        <v>33</v>
      </c>
      <c r="C32" s="115" t="s">
        <v>34</v>
      </c>
      <c r="D32" s="116" t="s">
        <v>35</v>
      </c>
      <c r="E32" s="116" t="s">
        <v>36</v>
      </c>
      <c r="F32" s="116" t="s">
        <v>83</v>
      </c>
      <c r="G32" s="89" t="s">
        <v>76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</row>
    <row r="33" spans="1:38" s="114" customFormat="1" ht="14.25" customHeight="1" x14ac:dyDescent="0.3">
      <c r="A33" s="117" t="s">
        <v>76</v>
      </c>
      <c r="B33" s="128">
        <f>$H$13+$H$28</f>
        <v>0</v>
      </c>
      <c r="C33" s="128">
        <f>$M$13+$M$28</f>
        <v>0</v>
      </c>
      <c r="D33" s="128">
        <f>$R$13+$R$28</f>
        <v>0</v>
      </c>
      <c r="E33" s="128">
        <f>$W$13+$W$28</f>
        <v>0</v>
      </c>
      <c r="F33" s="222">
        <f>$AB$13+$AB$28</f>
        <v>0</v>
      </c>
      <c r="G33" s="222">
        <f>SUM(B33:F33)</f>
        <v>0</v>
      </c>
      <c r="H33" s="118"/>
      <c r="I33" s="118"/>
      <c r="J33" s="118"/>
      <c r="K33" s="237"/>
      <c r="L33" s="238"/>
      <c r="M33" s="238"/>
      <c r="N33" s="238"/>
      <c r="P33" s="237"/>
      <c r="Q33" s="238"/>
      <c r="R33" s="238"/>
      <c r="S33" s="238"/>
      <c r="U33" s="237"/>
      <c r="V33" s="238"/>
      <c r="W33" s="238"/>
      <c r="X33" s="238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</row>
    <row r="34" spans="1:38" s="114" customFormat="1" ht="14.25" customHeight="1" x14ac:dyDescent="0.3">
      <c r="A34" s="119"/>
      <c r="B34" s="113"/>
      <c r="C34" s="113"/>
      <c r="D34" s="113"/>
      <c r="E34" s="113"/>
      <c r="F34" s="118"/>
      <c r="K34" s="118"/>
      <c r="P34" s="118"/>
      <c r="U34" s="118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</row>
    <row r="35" spans="1:38" s="114" customFormat="1" ht="14" x14ac:dyDescent="0.3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</row>
    <row r="36" spans="1:38" s="114" customFormat="1" ht="14" x14ac:dyDescent="0.3">
      <c r="A36" s="90"/>
      <c r="B36" s="115" t="s">
        <v>33</v>
      </c>
      <c r="C36" s="115" t="s">
        <v>34</v>
      </c>
      <c r="D36" s="116" t="s">
        <v>35</v>
      </c>
      <c r="E36" s="116" t="s">
        <v>36</v>
      </c>
      <c r="F36" s="116" t="s">
        <v>83</v>
      </c>
      <c r="G36" s="89" t="s">
        <v>231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</row>
    <row r="37" spans="1:38" s="114" customFormat="1" ht="14" x14ac:dyDescent="0.3">
      <c r="A37" s="117" t="s">
        <v>229</v>
      </c>
      <c r="B37" s="224">
        <f>I13</f>
        <v>0</v>
      </c>
      <c r="C37" s="224">
        <f>N13</f>
        <v>0</v>
      </c>
      <c r="D37" s="224">
        <f>S13</f>
        <v>0</v>
      </c>
      <c r="E37" s="224">
        <f>X13</f>
        <v>0</v>
      </c>
      <c r="F37" s="224">
        <f>AC13</f>
        <v>0</v>
      </c>
      <c r="G37" s="128">
        <f>SUM(B37:F37)</f>
        <v>0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</row>
    <row r="38" spans="1:38" s="114" customFormat="1" ht="14" x14ac:dyDescent="0.3">
      <c r="A38" s="117" t="s">
        <v>230</v>
      </c>
      <c r="B38" s="223">
        <f>I28</f>
        <v>0</v>
      </c>
      <c r="C38" s="223">
        <f>N28</f>
        <v>0</v>
      </c>
      <c r="D38" s="223">
        <f>S28</f>
        <v>0</v>
      </c>
      <c r="E38" s="223">
        <f>X28</f>
        <v>0</v>
      </c>
      <c r="F38" s="223">
        <f>AC28</f>
        <v>0</v>
      </c>
      <c r="G38" s="128">
        <f>SUM(B38:F38)</f>
        <v>0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</row>
    <row r="39" spans="1:38" s="114" customFormat="1" ht="14" x14ac:dyDescent="0.3">
      <c r="A39" s="117" t="s">
        <v>76</v>
      </c>
      <c r="B39" s="223">
        <f t="shared" ref="B39:G39" si="14">SUM(B37:B38)</f>
        <v>0</v>
      </c>
      <c r="C39" s="223">
        <f t="shared" si="14"/>
        <v>0</v>
      </c>
      <c r="D39" s="223">
        <f t="shared" si="14"/>
        <v>0</v>
      </c>
      <c r="E39" s="223">
        <f t="shared" si="14"/>
        <v>0</v>
      </c>
      <c r="F39" s="223">
        <f t="shared" si="14"/>
        <v>0</v>
      </c>
      <c r="G39" s="128">
        <f t="shared" si="14"/>
        <v>0</v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</row>
    <row r="40" spans="1:38" ht="14" x14ac:dyDescent="0.3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</row>
    <row r="41" spans="1:38" ht="14" x14ac:dyDescent="0.3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</row>
    <row r="42" spans="1:38" ht="14" x14ac:dyDescent="0.3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</row>
    <row r="43" spans="1:38" ht="14" x14ac:dyDescent="0.3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</row>
    <row r="44" spans="1:38" ht="14" x14ac:dyDescent="0.3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</row>
    <row r="45" spans="1:38" ht="14" x14ac:dyDescent="0.3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</row>
    <row r="46" spans="1:38" ht="14" x14ac:dyDescent="0.3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</row>
    <row r="47" spans="1:38" ht="14" x14ac:dyDescent="0.3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</row>
    <row r="48" spans="1:38" ht="14" x14ac:dyDescent="0.3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</row>
    <row r="49" spans="1:38" ht="14" x14ac:dyDescent="0.3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</row>
    <row r="50" spans="1:38" ht="14" x14ac:dyDescent="0.3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</row>
    <row r="51" spans="1:38" ht="14" x14ac:dyDescent="0.3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</row>
    <row r="52" spans="1:38" ht="14" x14ac:dyDescent="0.3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</row>
    <row r="53" spans="1:38" ht="14" x14ac:dyDescent="0.3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</row>
    <row r="54" spans="1:38" ht="14" x14ac:dyDescent="0.3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</row>
    <row r="55" spans="1:38" ht="14" x14ac:dyDescent="0.3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</row>
    <row r="56" spans="1:38" ht="14" x14ac:dyDescent="0.3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</row>
    <row r="57" spans="1:38" ht="14" x14ac:dyDescent="0.3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</row>
    <row r="58" spans="1:38" ht="14" x14ac:dyDescent="0.3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</row>
    <row r="59" spans="1:38" ht="14" x14ac:dyDescent="0.3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</row>
    <row r="60" spans="1:38" ht="14" x14ac:dyDescent="0.3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</row>
    <row r="61" spans="1:38" ht="14" x14ac:dyDescent="0.3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</row>
    <row r="62" spans="1:38" ht="14" x14ac:dyDescent="0.3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</row>
    <row r="63" spans="1:38" ht="14" x14ac:dyDescent="0.3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</row>
    <row r="64" spans="1:38" ht="14" x14ac:dyDescent="0.3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</row>
    <row r="65" spans="1:38" ht="14" x14ac:dyDescent="0.3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</row>
    <row r="66" spans="1:38" ht="14" x14ac:dyDescent="0.3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</row>
    <row r="67" spans="1:38" ht="14" x14ac:dyDescent="0.3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</row>
    <row r="68" spans="1:38" ht="14" x14ac:dyDescent="0.3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</row>
    <row r="69" spans="1:38" ht="14" x14ac:dyDescent="0.3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</row>
    <row r="70" spans="1:38" ht="14" x14ac:dyDescent="0.3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</row>
    <row r="71" spans="1:38" ht="14" x14ac:dyDescent="0.3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</row>
    <row r="72" spans="1:38" ht="14" x14ac:dyDescent="0.3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</row>
    <row r="73" spans="1:38" ht="14" x14ac:dyDescent="0.3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</row>
    <row r="74" spans="1:38" ht="14" x14ac:dyDescent="0.3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</row>
    <row r="75" spans="1:38" ht="14" x14ac:dyDescent="0.3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</row>
    <row r="76" spans="1:38" ht="14" x14ac:dyDescent="0.3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</row>
    <row r="77" spans="1:38" ht="14" x14ac:dyDescent="0.3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</row>
    <row r="78" spans="1:38" ht="14" x14ac:dyDescent="0.3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</row>
    <row r="79" spans="1:38" ht="14" x14ac:dyDescent="0.3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</row>
    <row r="80" spans="1:38" ht="14" x14ac:dyDescent="0.3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</row>
    <row r="81" spans="1:38" ht="14" x14ac:dyDescent="0.3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</row>
    <row r="82" spans="1:38" ht="14" x14ac:dyDescent="0.3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</row>
    <row r="83" spans="1:38" ht="14" x14ac:dyDescent="0.3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</row>
    <row r="84" spans="1:38" ht="14" x14ac:dyDescent="0.3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</row>
    <row r="85" spans="1:38" ht="14" x14ac:dyDescent="0.3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</row>
    <row r="86" spans="1:38" ht="14" x14ac:dyDescent="0.3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</row>
    <row r="87" spans="1:38" ht="14" x14ac:dyDescent="0.3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</row>
    <row r="88" spans="1:38" ht="14" x14ac:dyDescent="0.3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</row>
    <row r="89" spans="1:38" ht="14" x14ac:dyDescent="0.3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</row>
    <row r="90" spans="1:38" ht="14" x14ac:dyDescent="0.3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</row>
    <row r="91" spans="1:38" ht="14" x14ac:dyDescent="0.3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</row>
    <row r="92" spans="1:38" ht="14" x14ac:dyDescent="0.3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</row>
    <row r="93" spans="1:38" ht="14" x14ac:dyDescent="0.3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</row>
    <row r="94" spans="1:38" ht="14" x14ac:dyDescent="0.3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</row>
    <row r="95" spans="1:38" ht="14" x14ac:dyDescent="0.3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</row>
    <row r="96" spans="1:38" ht="14" x14ac:dyDescent="0.3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</row>
    <row r="97" spans="1:38" ht="14" x14ac:dyDescent="0.3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</row>
    <row r="98" spans="1:38" ht="14" x14ac:dyDescent="0.3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</row>
    <row r="99" spans="1:38" ht="14" x14ac:dyDescent="0.3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</row>
    <row r="100" spans="1:38" ht="14" x14ac:dyDescent="0.3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</row>
    <row r="101" spans="1:38" ht="14" x14ac:dyDescent="0.3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</row>
    <row r="102" spans="1:38" ht="14" x14ac:dyDescent="0.3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</row>
    <row r="103" spans="1:38" ht="14" x14ac:dyDescent="0.3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</row>
    <row r="104" spans="1:38" ht="14" x14ac:dyDescent="0.3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</row>
    <row r="105" spans="1:38" ht="14" x14ac:dyDescent="0.3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</row>
    <row r="106" spans="1:38" ht="14" x14ac:dyDescent="0.3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</row>
    <row r="107" spans="1:38" ht="14" x14ac:dyDescent="0.3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</row>
    <row r="108" spans="1:38" ht="14" x14ac:dyDescent="0.3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</row>
    <row r="109" spans="1:38" ht="14" x14ac:dyDescent="0.3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</row>
    <row r="110" spans="1:38" ht="14" x14ac:dyDescent="0.3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</row>
    <row r="111" spans="1:38" ht="14" x14ac:dyDescent="0.3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</row>
    <row r="112" spans="1:38" ht="14" x14ac:dyDescent="0.3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</row>
    <row r="113" spans="1:38" ht="14" x14ac:dyDescent="0.3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</row>
    <row r="114" spans="1:38" ht="14" x14ac:dyDescent="0.3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</row>
    <row r="115" spans="1:38" ht="14" x14ac:dyDescent="0.3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</row>
    <row r="116" spans="1:38" ht="14" x14ac:dyDescent="0.3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</row>
    <row r="117" spans="1:38" ht="14" x14ac:dyDescent="0.3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</row>
    <row r="118" spans="1:38" ht="14" x14ac:dyDescent="0.3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</row>
    <row r="119" spans="1:38" ht="14" x14ac:dyDescent="0.3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</row>
    <row r="120" spans="1:38" ht="14" x14ac:dyDescent="0.3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</row>
    <row r="121" spans="1:38" ht="14" x14ac:dyDescent="0.3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</row>
    <row r="122" spans="1:38" ht="14" x14ac:dyDescent="0.3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</row>
    <row r="123" spans="1:38" ht="14" x14ac:dyDescent="0.3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</row>
    <row r="124" spans="1:38" ht="14" x14ac:dyDescent="0.3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</row>
    <row r="125" spans="1:38" ht="14" x14ac:dyDescent="0.3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</row>
    <row r="126" spans="1:38" ht="14" x14ac:dyDescent="0.3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</row>
    <row r="127" spans="1:38" ht="14" x14ac:dyDescent="0.3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</row>
    <row r="128" spans="1:38" ht="14" x14ac:dyDescent="0.3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</row>
    <row r="129" spans="1:38" ht="14" x14ac:dyDescent="0.3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</row>
    <row r="130" spans="1:38" ht="14" x14ac:dyDescent="0.3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</row>
    <row r="131" spans="1:38" ht="14" x14ac:dyDescent="0.3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</row>
    <row r="132" spans="1:38" ht="14" x14ac:dyDescent="0.3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</row>
    <row r="133" spans="1:38" ht="14" x14ac:dyDescent="0.3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</row>
    <row r="134" spans="1:38" ht="14" x14ac:dyDescent="0.3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</row>
    <row r="135" spans="1:38" ht="14" x14ac:dyDescent="0.3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</row>
    <row r="136" spans="1:38" ht="14" x14ac:dyDescent="0.3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</row>
    <row r="137" spans="1:38" ht="14" x14ac:dyDescent="0.3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</row>
    <row r="138" spans="1:38" ht="14" x14ac:dyDescent="0.3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</row>
    <row r="139" spans="1:38" ht="14" x14ac:dyDescent="0.3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</row>
    <row r="140" spans="1:38" ht="14" x14ac:dyDescent="0.3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</row>
    <row r="141" spans="1:38" ht="14" x14ac:dyDescent="0.3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</row>
    <row r="142" spans="1:38" ht="14" x14ac:dyDescent="0.3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</row>
    <row r="143" spans="1:38" ht="14" x14ac:dyDescent="0.3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</row>
    <row r="144" spans="1:38" ht="14" x14ac:dyDescent="0.3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</row>
    <row r="145" spans="1:38" ht="14" x14ac:dyDescent="0.3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</row>
    <row r="146" spans="1:38" ht="14" x14ac:dyDescent="0.3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</row>
    <row r="147" spans="1:38" ht="14" x14ac:dyDescent="0.3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</row>
    <row r="148" spans="1:38" ht="14" x14ac:dyDescent="0.3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</row>
    <row r="149" spans="1:38" ht="14" x14ac:dyDescent="0.3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</row>
    <row r="150" spans="1:38" ht="14" x14ac:dyDescent="0.3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</row>
    <row r="151" spans="1:38" ht="14" x14ac:dyDescent="0.3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</row>
    <row r="152" spans="1:38" ht="14" x14ac:dyDescent="0.3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</row>
    <row r="153" spans="1:38" ht="14" x14ac:dyDescent="0.3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</row>
    <row r="154" spans="1:38" ht="14" x14ac:dyDescent="0.3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</row>
    <row r="155" spans="1:38" ht="14" x14ac:dyDescent="0.3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</row>
    <row r="156" spans="1:38" ht="14" x14ac:dyDescent="0.3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</row>
    <row r="157" spans="1:38" ht="14" x14ac:dyDescent="0.3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</row>
    <row r="158" spans="1:38" ht="14" x14ac:dyDescent="0.3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</row>
    <row r="159" spans="1:38" ht="14" x14ac:dyDescent="0.3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</row>
    <row r="160" spans="1:38" ht="14" x14ac:dyDescent="0.3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</row>
    <row r="161" spans="1:38" ht="14" x14ac:dyDescent="0.3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</row>
    <row r="162" spans="1:38" ht="14" x14ac:dyDescent="0.3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</row>
    <row r="163" spans="1:38" ht="14" x14ac:dyDescent="0.3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</row>
    <row r="164" spans="1:38" ht="14" x14ac:dyDescent="0.3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</row>
    <row r="165" spans="1:38" ht="14" x14ac:dyDescent="0.3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</row>
    <row r="166" spans="1:38" ht="14" x14ac:dyDescent="0.3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</row>
    <row r="167" spans="1:38" ht="14" x14ac:dyDescent="0.3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</row>
    <row r="168" spans="1:38" ht="14" x14ac:dyDescent="0.3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</row>
    <row r="169" spans="1:38" ht="14" x14ac:dyDescent="0.3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</row>
    <row r="170" spans="1:38" ht="14" x14ac:dyDescent="0.3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</row>
    <row r="171" spans="1:38" ht="14" x14ac:dyDescent="0.3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</row>
    <row r="172" spans="1:38" ht="14" x14ac:dyDescent="0.3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</row>
    <row r="173" spans="1:38" ht="14" x14ac:dyDescent="0.3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</row>
    <row r="174" spans="1:38" ht="14" x14ac:dyDescent="0.3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</row>
    <row r="175" spans="1:38" ht="14" x14ac:dyDescent="0.3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</row>
    <row r="176" spans="1:38" ht="14" x14ac:dyDescent="0.3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</row>
    <row r="177" spans="1:38" ht="14" x14ac:dyDescent="0.3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</row>
    <row r="178" spans="1:38" ht="14" x14ac:dyDescent="0.3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</row>
    <row r="179" spans="1:38" ht="14" x14ac:dyDescent="0.3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</row>
    <row r="180" spans="1:38" ht="14" x14ac:dyDescent="0.3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</row>
    <row r="181" spans="1:38" ht="14" x14ac:dyDescent="0.3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</row>
    <row r="182" spans="1:38" ht="14" x14ac:dyDescent="0.3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</row>
    <row r="183" spans="1:38" ht="14" x14ac:dyDescent="0.3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</row>
    <row r="184" spans="1:38" ht="14" x14ac:dyDescent="0.3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</row>
    <row r="185" spans="1:38" ht="14" x14ac:dyDescent="0.3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</row>
    <row r="186" spans="1:38" ht="14" x14ac:dyDescent="0.3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</row>
    <row r="187" spans="1:38" ht="14" x14ac:dyDescent="0.3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</row>
    <row r="188" spans="1:38" ht="14" x14ac:dyDescent="0.3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</row>
    <row r="189" spans="1:38" ht="14" x14ac:dyDescent="0.3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</row>
    <row r="190" spans="1:38" ht="14" x14ac:dyDescent="0.3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</row>
    <row r="191" spans="1:38" ht="14" x14ac:dyDescent="0.3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</row>
    <row r="192" spans="1:38" ht="14" x14ac:dyDescent="0.3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</row>
    <row r="193" spans="1:38" ht="14" x14ac:dyDescent="0.3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</row>
    <row r="194" spans="1:38" ht="14" x14ac:dyDescent="0.3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</row>
    <row r="195" spans="1:38" ht="14" x14ac:dyDescent="0.3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</row>
    <row r="196" spans="1:38" ht="14" x14ac:dyDescent="0.3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</row>
    <row r="197" spans="1:38" ht="14" x14ac:dyDescent="0.3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</row>
    <row r="198" spans="1:38" ht="14" x14ac:dyDescent="0.3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</row>
    <row r="199" spans="1:38" ht="14" x14ac:dyDescent="0.3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</row>
    <row r="200" spans="1:38" ht="14" x14ac:dyDescent="0.3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</row>
    <row r="201" spans="1:38" ht="14" x14ac:dyDescent="0.3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</row>
    <row r="202" spans="1:38" ht="14" x14ac:dyDescent="0.3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</row>
    <row r="203" spans="1:38" ht="14" x14ac:dyDescent="0.3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</row>
    <row r="204" spans="1:38" ht="14" x14ac:dyDescent="0.3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</row>
    <row r="205" spans="1:38" ht="14" x14ac:dyDescent="0.3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</row>
    <row r="206" spans="1:38" ht="14" x14ac:dyDescent="0.3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</row>
    <row r="207" spans="1:38" ht="14" x14ac:dyDescent="0.3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</row>
    <row r="208" spans="1:38" ht="14" x14ac:dyDescent="0.3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</row>
    <row r="209" spans="1:38" ht="14" x14ac:dyDescent="0.3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</row>
    <row r="210" spans="1:38" ht="14" x14ac:dyDescent="0.3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</row>
    <row r="211" spans="1:38" ht="14" x14ac:dyDescent="0.3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</row>
    <row r="212" spans="1:38" ht="14" x14ac:dyDescent="0.3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</row>
    <row r="213" spans="1:38" ht="14" x14ac:dyDescent="0.3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</row>
    <row r="214" spans="1:38" ht="14" x14ac:dyDescent="0.3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</row>
    <row r="215" spans="1:38" ht="14" x14ac:dyDescent="0.3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</row>
    <row r="216" spans="1:38" ht="14" x14ac:dyDescent="0.3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</row>
    <row r="217" spans="1:38" ht="14" x14ac:dyDescent="0.3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</row>
    <row r="218" spans="1:38" ht="14" x14ac:dyDescent="0.3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</row>
    <row r="219" spans="1:38" ht="14" x14ac:dyDescent="0.3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</row>
    <row r="220" spans="1:38" ht="14" x14ac:dyDescent="0.3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</row>
    <row r="221" spans="1:38" ht="14" x14ac:dyDescent="0.3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</row>
    <row r="222" spans="1:38" ht="14" x14ac:dyDescent="0.3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</row>
    <row r="223" spans="1:38" ht="14" x14ac:dyDescent="0.3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</row>
    <row r="224" spans="1:38" ht="14" x14ac:dyDescent="0.3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</row>
    <row r="225" spans="1:38" ht="14" x14ac:dyDescent="0.3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</row>
    <row r="226" spans="1:38" ht="14" x14ac:dyDescent="0.3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</row>
    <row r="227" spans="1:38" ht="14" x14ac:dyDescent="0.3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</row>
    <row r="228" spans="1:38" ht="14" x14ac:dyDescent="0.3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</row>
    <row r="229" spans="1:38" ht="14" x14ac:dyDescent="0.3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</row>
    <row r="230" spans="1:38" ht="14" x14ac:dyDescent="0.3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</row>
    <row r="231" spans="1:38" ht="14" x14ac:dyDescent="0.3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</row>
    <row r="232" spans="1:38" ht="14" x14ac:dyDescent="0.3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</row>
    <row r="233" spans="1:38" ht="14" x14ac:dyDescent="0.3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</row>
    <row r="234" spans="1:38" ht="14" x14ac:dyDescent="0.3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</row>
    <row r="235" spans="1:38" ht="14" x14ac:dyDescent="0.3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</row>
    <row r="236" spans="1:38" ht="14" x14ac:dyDescent="0.3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</row>
    <row r="237" spans="1:38" ht="14" x14ac:dyDescent="0.3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</row>
    <row r="238" spans="1:38" ht="14" x14ac:dyDescent="0.3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</row>
    <row r="239" spans="1:38" ht="14" x14ac:dyDescent="0.3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</row>
    <row r="240" spans="1:38" ht="14" x14ac:dyDescent="0.3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</row>
    <row r="241" spans="1:38" ht="14" x14ac:dyDescent="0.3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</row>
    <row r="242" spans="1:38" ht="14" x14ac:dyDescent="0.3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</row>
    <row r="243" spans="1:38" ht="14" x14ac:dyDescent="0.3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</row>
    <row r="244" spans="1:38" ht="14" x14ac:dyDescent="0.3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</row>
    <row r="245" spans="1:38" ht="14" x14ac:dyDescent="0.3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</row>
    <row r="246" spans="1:38" ht="14" x14ac:dyDescent="0.3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</row>
    <row r="247" spans="1:38" ht="14" x14ac:dyDescent="0.3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</row>
    <row r="248" spans="1:38" ht="14" x14ac:dyDescent="0.3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</row>
    <row r="249" spans="1:38" ht="14" x14ac:dyDescent="0.3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</row>
    <row r="250" spans="1:38" ht="14" x14ac:dyDescent="0.3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</row>
    <row r="251" spans="1:38" ht="14" x14ac:dyDescent="0.3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</row>
    <row r="252" spans="1:38" ht="14" x14ac:dyDescent="0.3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</row>
    <row r="253" spans="1:38" ht="14" x14ac:dyDescent="0.3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</row>
    <row r="254" spans="1:38" ht="14" x14ac:dyDescent="0.3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</row>
    <row r="255" spans="1:38" ht="14" x14ac:dyDescent="0.3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</row>
    <row r="256" spans="1:38" ht="14" x14ac:dyDescent="0.3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</row>
    <row r="257" spans="1:38" ht="14" x14ac:dyDescent="0.3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</row>
    <row r="258" spans="1:38" ht="14" x14ac:dyDescent="0.3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</row>
    <row r="259" spans="1:38" ht="14" x14ac:dyDescent="0.3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</row>
    <row r="260" spans="1:38" ht="14" x14ac:dyDescent="0.3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</row>
    <row r="261" spans="1:38" ht="14" x14ac:dyDescent="0.3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</row>
    <row r="262" spans="1:38" ht="14" x14ac:dyDescent="0.3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</row>
    <row r="263" spans="1:38" ht="14" x14ac:dyDescent="0.3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</row>
    <row r="264" spans="1:38" ht="14" x14ac:dyDescent="0.3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</row>
    <row r="265" spans="1:38" ht="14" x14ac:dyDescent="0.3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</row>
    <row r="266" spans="1:38" ht="14" x14ac:dyDescent="0.3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</row>
    <row r="267" spans="1:38" ht="14" x14ac:dyDescent="0.3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</row>
    <row r="268" spans="1:38" ht="14" x14ac:dyDescent="0.3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</row>
    <row r="269" spans="1:38" ht="14" x14ac:dyDescent="0.3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</row>
    <row r="270" spans="1:38" ht="14" x14ac:dyDescent="0.3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</row>
    <row r="271" spans="1:38" ht="14" x14ac:dyDescent="0.3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</row>
    <row r="272" spans="1:38" ht="14" x14ac:dyDescent="0.3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</row>
    <row r="273" spans="1:38" ht="14" x14ac:dyDescent="0.3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</row>
    <row r="274" spans="1:38" ht="14" x14ac:dyDescent="0.3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</row>
    <row r="275" spans="1:38" ht="14" x14ac:dyDescent="0.3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</row>
    <row r="276" spans="1:38" ht="14" x14ac:dyDescent="0.3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</row>
    <row r="277" spans="1:38" ht="14" x14ac:dyDescent="0.3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</row>
    <row r="278" spans="1:38" ht="14" x14ac:dyDescent="0.3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</row>
    <row r="279" spans="1:38" ht="14" x14ac:dyDescent="0.3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</row>
    <row r="280" spans="1:38" ht="14" x14ac:dyDescent="0.3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</row>
    <row r="281" spans="1:38" ht="14" x14ac:dyDescent="0.3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</row>
    <row r="282" spans="1:38" ht="14" x14ac:dyDescent="0.3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</row>
    <row r="283" spans="1:38" ht="14" x14ac:dyDescent="0.3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</row>
    <row r="284" spans="1:38" ht="14" x14ac:dyDescent="0.3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</row>
    <row r="285" spans="1:38" ht="14" x14ac:dyDescent="0.3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</row>
    <row r="286" spans="1:38" ht="14" x14ac:dyDescent="0.3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</row>
    <row r="287" spans="1:38" ht="14" x14ac:dyDescent="0.3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</row>
    <row r="288" spans="1:38" ht="14" x14ac:dyDescent="0.3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</row>
    <row r="289" spans="1:38" ht="14" x14ac:dyDescent="0.3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</row>
    <row r="290" spans="1:38" ht="14" x14ac:dyDescent="0.3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</row>
    <row r="291" spans="1:38" ht="14" x14ac:dyDescent="0.3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</row>
    <row r="292" spans="1:38" ht="14" x14ac:dyDescent="0.3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</row>
    <row r="293" spans="1:38" ht="14" x14ac:dyDescent="0.3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</row>
    <row r="294" spans="1:38" ht="14" x14ac:dyDescent="0.3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</row>
    <row r="295" spans="1:38" ht="14" x14ac:dyDescent="0.3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</row>
    <row r="296" spans="1:38" ht="14" x14ac:dyDescent="0.3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</row>
    <row r="297" spans="1:38" ht="14" x14ac:dyDescent="0.3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</row>
    <row r="298" spans="1:38" ht="14" x14ac:dyDescent="0.3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</row>
    <row r="299" spans="1:38" ht="14" x14ac:dyDescent="0.3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</row>
    <row r="300" spans="1:38" ht="14" x14ac:dyDescent="0.3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</row>
    <row r="301" spans="1:38" ht="14" x14ac:dyDescent="0.3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</row>
    <row r="302" spans="1:38" ht="14" x14ac:dyDescent="0.3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</row>
    <row r="303" spans="1:38" ht="14" x14ac:dyDescent="0.3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</row>
    <row r="304" spans="1:38" ht="14" x14ac:dyDescent="0.3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</row>
    <row r="305" spans="1:38" ht="14" x14ac:dyDescent="0.3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</row>
    <row r="306" spans="1:38" ht="14" x14ac:dyDescent="0.3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</row>
    <row r="307" spans="1:38" ht="14" x14ac:dyDescent="0.3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</row>
    <row r="308" spans="1:38" ht="14" x14ac:dyDescent="0.3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</row>
    <row r="309" spans="1:38" ht="14" x14ac:dyDescent="0.3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</row>
    <row r="310" spans="1:38" ht="14" x14ac:dyDescent="0.3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</row>
    <row r="311" spans="1:38" ht="14" x14ac:dyDescent="0.3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</row>
    <row r="312" spans="1:38" ht="14" x14ac:dyDescent="0.3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</row>
    <row r="313" spans="1:38" ht="14" x14ac:dyDescent="0.3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</row>
    <row r="314" spans="1:38" ht="14" x14ac:dyDescent="0.3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</row>
    <row r="315" spans="1:38" ht="14" x14ac:dyDescent="0.3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</row>
    <row r="316" spans="1:38" ht="14" x14ac:dyDescent="0.3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</row>
    <row r="317" spans="1:38" ht="14" x14ac:dyDescent="0.3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</row>
    <row r="318" spans="1:38" ht="14" x14ac:dyDescent="0.3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</row>
    <row r="319" spans="1:38" ht="14" x14ac:dyDescent="0.3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</row>
    <row r="320" spans="1:38" ht="14" x14ac:dyDescent="0.3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</row>
    <row r="321" spans="1:38" ht="14" x14ac:dyDescent="0.3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</row>
    <row r="322" spans="1:38" ht="14" x14ac:dyDescent="0.3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</row>
    <row r="323" spans="1:38" ht="14" x14ac:dyDescent="0.3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</row>
    <row r="324" spans="1:38" ht="14" x14ac:dyDescent="0.3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</row>
    <row r="325" spans="1:38" ht="14" x14ac:dyDescent="0.3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</row>
    <row r="326" spans="1:38" ht="14" x14ac:dyDescent="0.3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</row>
    <row r="327" spans="1:38" ht="14" x14ac:dyDescent="0.3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</row>
    <row r="328" spans="1:38" ht="14" x14ac:dyDescent="0.3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</row>
    <row r="329" spans="1:38" ht="14" x14ac:dyDescent="0.3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</row>
    <row r="330" spans="1:38" ht="14" x14ac:dyDescent="0.3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</row>
    <row r="331" spans="1:38" ht="14" x14ac:dyDescent="0.3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</row>
    <row r="332" spans="1:38" ht="14" x14ac:dyDescent="0.3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</row>
    <row r="333" spans="1:38" ht="14" x14ac:dyDescent="0.3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</row>
    <row r="334" spans="1:38" ht="14" x14ac:dyDescent="0.3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</row>
    <row r="335" spans="1:38" ht="14" x14ac:dyDescent="0.3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</row>
    <row r="336" spans="1:38" ht="14" x14ac:dyDescent="0.3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</row>
    <row r="337" spans="1:38" ht="14" x14ac:dyDescent="0.3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</row>
    <row r="338" spans="1:38" ht="14" x14ac:dyDescent="0.3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</row>
    <row r="339" spans="1:38" ht="14" x14ac:dyDescent="0.3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</row>
    <row r="340" spans="1:38" ht="14" x14ac:dyDescent="0.3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</row>
    <row r="341" spans="1:38" ht="14" x14ac:dyDescent="0.3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</row>
    <row r="342" spans="1:38" ht="14" x14ac:dyDescent="0.3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</row>
    <row r="343" spans="1:38" ht="14" x14ac:dyDescent="0.3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</row>
    <row r="344" spans="1:38" ht="14" x14ac:dyDescent="0.3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</row>
    <row r="345" spans="1:38" ht="14" x14ac:dyDescent="0.3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</row>
    <row r="346" spans="1:38" ht="14" x14ac:dyDescent="0.3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</row>
    <row r="347" spans="1:38" ht="14" x14ac:dyDescent="0.3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</row>
    <row r="348" spans="1:38" ht="14" x14ac:dyDescent="0.3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</row>
    <row r="349" spans="1:38" ht="14" x14ac:dyDescent="0.3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</row>
    <row r="350" spans="1:38" ht="14" x14ac:dyDescent="0.3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</row>
    <row r="351" spans="1:38" ht="14" x14ac:dyDescent="0.3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</row>
    <row r="352" spans="1:38" ht="14" x14ac:dyDescent="0.3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</row>
    <row r="353" spans="1:38" ht="14" x14ac:dyDescent="0.3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</row>
    <row r="354" spans="1:38" ht="14" x14ac:dyDescent="0.3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</row>
    <row r="355" spans="1:38" ht="14" x14ac:dyDescent="0.3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</row>
    <row r="356" spans="1:38" ht="14" x14ac:dyDescent="0.3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</row>
    <row r="357" spans="1:38" ht="14" x14ac:dyDescent="0.3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</row>
    <row r="358" spans="1:38" ht="14" x14ac:dyDescent="0.3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</row>
    <row r="359" spans="1:38" ht="14" x14ac:dyDescent="0.3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</row>
    <row r="360" spans="1:38" ht="14" x14ac:dyDescent="0.3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</row>
    <row r="361" spans="1:38" ht="14" x14ac:dyDescent="0.3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</row>
    <row r="362" spans="1:38" ht="14" x14ac:dyDescent="0.3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</row>
    <row r="363" spans="1:38" ht="14" x14ac:dyDescent="0.3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</row>
    <row r="364" spans="1:38" ht="14" x14ac:dyDescent="0.3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</row>
    <row r="365" spans="1:38" ht="14" x14ac:dyDescent="0.3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</row>
    <row r="366" spans="1:38" ht="14" x14ac:dyDescent="0.3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</row>
    <row r="367" spans="1:38" ht="14" x14ac:dyDescent="0.3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</row>
    <row r="368" spans="1:38" ht="14" x14ac:dyDescent="0.3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</row>
    <row r="369" spans="1:38" ht="14" x14ac:dyDescent="0.3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</row>
    <row r="370" spans="1:38" ht="14" x14ac:dyDescent="0.3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</row>
    <row r="371" spans="1:38" ht="14" x14ac:dyDescent="0.3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</row>
    <row r="372" spans="1:38" ht="14" x14ac:dyDescent="0.3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</row>
    <row r="373" spans="1:38" ht="14" x14ac:dyDescent="0.3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</row>
    <row r="374" spans="1:38" ht="14" x14ac:dyDescent="0.3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</row>
    <row r="375" spans="1:38" ht="14" x14ac:dyDescent="0.3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</row>
    <row r="376" spans="1:38" ht="14" x14ac:dyDescent="0.3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</row>
    <row r="377" spans="1:38" ht="14" x14ac:dyDescent="0.3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</row>
    <row r="378" spans="1:38" ht="14" x14ac:dyDescent="0.3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</row>
    <row r="379" spans="1:38" ht="14" x14ac:dyDescent="0.3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</row>
    <row r="380" spans="1:38" ht="14" x14ac:dyDescent="0.3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</row>
    <row r="381" spans="1:38" ht="14" x14ac:dyDescent="0.3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</row>
    <row r="382" spans="1:38" ht="14" x14ac:dyDescent="0.3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</row>
    <row r="383" spans="1:38" ht="14" x14ac:dyDescent="0.3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</row>
    <row r="384" spans="1:38" ht="14" x14ac:dyDescent="0.3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</row>
    <row r="385" spans="1:38" ht="14" x14ac:dyDescent="0.3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</row>
    <row r="386" spans="1:38" ht="14" x14ac:dyDescent="0.3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</row>
    <row r="387" spans="1:38" ht="14" x14ac:dyDescent="0.3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</row>
    <row r="388" spans="1:38" ht="14" x14ac:dyDescent="0.3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</row>
    <row r="389" spans="1:38" ht="14" x14ac:dyDescent="0.3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</row>
    <row r="390" spans="1:38" ht="14" x14ac:dyDescent="0.3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</row>
    <row r="391" spans="1:38" ht="14" x14ac:dyDescent="0.3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</row>
    <row r="392" spans="1:38" ht="14" x14ac:dyDescent="0.3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</row>
    <row r="393" spans="1:38" ht="14" x14ac:dyDescent="0.3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</row>
    <row r="394" spans="1:38" ht="14" x14ac:dyDescent="0.3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</row>
    <row r="395" spans="1:38" ht="14" x14ac:dyDescent="0.3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</row>
    <row r="396" spans="1:38" ht="14" x14ac:dyDescent="0.3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</row>
    <row r="397" spans="1:38" ht="14" x14ac:dyDescent="0.3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</row>
    <row r="398" spans="1:38" ht="14" x14ac:dyDescent="0.3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</row>
    <row r="399" spans="1:38" ht="14" x14ac:dyDescent="0.3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</row>
    <row r="400" spans="1:38" ht="14" x14ac:dyDescent="0.3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</row>
    <row r="401" spans="1:38" ht="14" x14ac:dyDescent="0.3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</row>
    <row r="402" spans="1:38" ht="14" x14ac:dyDescent="0.3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</row>
    <row r="403" spans="1:38" ht="14" x14ac:dyDescent="0.3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</row>
    <row r="404" spans="1:38" ht="14" x14ac:dyDescent="0.3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</row>
    <row r="405" spans="1:38" ht="14" x14ac:dyDescent="0.3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</row>
    <row r="406" spans="1:38" ht="14" x14ac:dyDescent="0.3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</row>
    <row r="407" spans="1:38" ht="14" x14ac:dyDescent="0.3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</row>
    <row r="408" spans="1:38" ht="14" x14ac:dyDescent="0.3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</row>
    <row r="409" spans="1:38" ht="14" x14ac:dyDescent="0.3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</row>
    <row r="410" spans="1:38" ht="14" x14ac:dyDescent="0.3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</row>
    <row r="411" spans="1:38" ht="14" x14ac:dyDescent="0.3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</row>
    <row r="412" spans="1:38" ht="14" x14ac:dyDescent="0.3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</row>
    <row r="413" spans="1:38" ht="14" x14ac:dyDescent="0.3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</row>
    <row r="414" spans="1:38" ht="14" x14ac:dyDescent="0.3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</row>
    <row r="415" spans="1:38" ht="14" x14ac:dyDescent="0.3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</row>
    <row r="416" spans="1:38" ht="14" x14ac:dyDescent="0.3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</row>
    <row r="417" spans="1:38" ht="14" x14ac:dyDescent="0.3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</row>
    <row r="418" spans="1:38" ht="14" x14ac:dyDescent="0.3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</row>
    <row r="419" spans="1:38" ht="14" x14ac:dyDescent="0.3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</row>
    <row r="420" spans="1:38" ht="14" x14ac:dyDescent="0.3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</row>
    <row r="421" spans="1:38" ht="14" x14ac:dyDescent="0.3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</row>
    <row r="422" spans="1:38" ht="14" x14ac:dyDescent="0.3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</row>
    <row r="423" spans="1:38" ht="14" x14ac:dyDescent="0.3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</row>
    <row r="424" spans="1:38" ht="14" x14ac:dyDescent="0.3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</row>
    <row r="425" spans="1:38" ht="14" x14ac:dyDescent="0.3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</row>
    <row r="426" spans="1:38" ht="14" x14ac:dyDescent="0.3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</row>
    <row r="427" spans="1:38" ht="14" x14ac:dyDescent="0.3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</row>
    <row r="428" spans="1:38" ht="14" x14ac:dyDescent="0.3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</row>
    <row r="429" spans="1:38" ht="14" x14ac:dyDescent="0.3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</row>
    <row r="430" spans="1:38" ht="14" x14ac:dyDescent="0.3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</row>
    <row r="431" spans="1:38" ht="14" x14ac:dyDescent="0.3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</row>
    <row r="432" spans="1:38" ht="14" x14ac:dyDescent="0.3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</row>
    <row r="433" spans="1:38" ht="14" x14ac:dyDescent="0.3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</row>
    <row r="434" spans="1:38" ht="14" x14ac:dyDescent="0.3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</row>
    <row r="435" spans="1:38" ht="14" x14ac:dyDescent="0.3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</row>
    <row r="436" spans="1:38" ht="14" x14ac:dyDescent="0.3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</row>
    <row r="437" spans="1:38" ht="14" x14ac:dyDescent="0.3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</row>
    <row r="438" spans="1:38" ht="14" x14ac:dyDescent="0.3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</row>
    <row r="439" spans="1:38" ht="14" x14ac:dyDescent="0.3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</row>
    <row r="440" spans="1:38" ht="14" x14ac:dyDescent="0.3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</row>
    <row r="441" spans="1:38" ht="14" x14ac:dyDescent="0.3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</row>
    <row r="442" spans="1:38" ht="14" x14ac:dyDescent="0.3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</row>
    <row r="443" spans="1:38" ht="14" x14ac:dyDescent="0.3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</row>
    <row r="444" spans="1:38" ht="14" x14ac:dyDescent="0.3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</row>
    <row r="445" spans="1:38" ht="14" x14ac:dyDescent="0.3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</row>
    <row r="446" spans="1:38" ht="14" x14ac:dyDescent="0.3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</row>
    <row r="447" spans="1:38" ht="14" x14ac:dyDescent="0.3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</row>
    <row r="448" spans="1:38" ht="14" x14ac:dyDescent="0.3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</row>
    <row r="449" spans="1:38" ht="14" x14ac:dyDescent="0.3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</row>
    <row r="450" spans="1:38" ht="14" x14ac:dyDescent="0.3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</row>
    <row r="451" spans="1:38" ht="14" x14ac:dyDescent="0.3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</row>
    <row r="452" spans="1:38" ht="14" x14ac:dyDescent="0.3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</row>
    <row r="453" spans="1:38" ht="14" x14ac:dyDescent="0.3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</row>
    <row r="454" spans="1:38" ht="14" x14ac:dyDescent="0.3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</row>
    <row r="455" spans="1:38" ht="14" x14ac:dyDescent="0.3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</row>
    <row r="456" spans="1:38" ht="14" x14ac:dyDescent="0.3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</row>
    <row r="457" spans="1:38" ht="14" x14ac:dyDescent="0.3">
      <c r="A457" s="105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</row>
    <row r="458" spans="1:38" ht="14" x14ac:dyDescent="0.3">
      <c r="A458" s="105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</row>
    <row r="459" spans="1:38" ht="14" x14ac:dyDescent="0.3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</row>
    <row r="460" spans="1:38" ht="14" x14ac:dyDescent="0.3">
      <c r="A460" s="105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</row>
    <row r="461" spans="1:38" ht="14" x14ac:dyDescent="0.3">
      <c r="A461" s="105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</row>
    <row r="462" spans="1:38" ht="14" x14ac:dyDescent="0.3">
      <c r="A462" s="105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</row>
    <row r="463" spans="1:38" ht="14" x14ac:dyDescent="0.3">
      <c r="A463" s="105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</row>
    <row r="464" spans="1:38" ht="14" x14ac:dyDescent="0.3">
      <c r="A464" s="105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</row>
    <row r="465" spans="1:38" ht="14" x14ac:dyDescent="0.3">
      <c r="A465" s="10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</row>
    <row r="466" spans="1:38" ht="14" x14ac:dyDescent="0.3">
      <c r="A466" s="105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</row>
    <row r="467" spans="1:38" ht="14" x14ac:dyDescent="0.3">
      <c r="A467" s="105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</row>
    <row r="468" spans="1:38" ht="14" x14ac:dyDescent="0.3">
      <c r="A468" s="105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</row>
    <row r="469" spans="1:38" ht="14" x14ac:dyDescent="0.3">
      <c r="A469" s="105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</row>
    <row r="470" spans="1:38" ht="14" x14ac:dyDescent="0.3">
      <c r="A470" s="105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</row>
    <row r="471" spans="1:38" ht="14" x14ac:dyDescent="0.3">
      <c r="A471" s="105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</row>
    <row r="472" spans="1:38" ht="14" x14ac:dyDescent="0.3">
      <c r="A472" s="105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</row>
    <row r="473" spans="1:38" ht="14" x14ac:dyDescent="0.3">
      <c r="A473" s="105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</row>
    <row r="474" spans="1:38" ht="14" x14ac:dyDescent="0.3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</row>
    <row r="475" spans="1:38" ht="14" x14ac:dyDescent="0.3">
      <c r="A475" s="10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</row>
    <row r="476" spans="1:38" ht="14" x14ac:dyDescent="0.3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</row>
    <row r="477" spans="1:38" ht="14" x14ac:dyDescent="0.3">
      <c r="A477" s="105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</row>
    <row r="478" spans="1:38" ht="14" x14ac:dyDescent="0.3">
      <c r="A478" s="105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</row>
    <row r="479" spans="1:38" ht="14" x14ac:dyDescent="0.3">
      <c r="A479" s="105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</row>
    <row r="480" spans="1:38" ht="14" x14ac:dyDescent="0.3">
      <c r="A480" s="105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</row>
    <row r="481" spans="1:38" ht="14" x14ac:dyDescent="0.3">
      <c r="A481" s="105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</row>
    <row r="482" spans="1:38" ht="14" x14ac:dyDescent="0.3">
      <c r="A482" s="105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</row>
    <row r="483" spans="1:38" ht="14" x14ac:dyDescent="0.3">
      <c r="A483" s="105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</row>
    <row r="484" spans="1:38" ht="14" x14ac:dyDescent="0.3">
      <c r="A484" s="105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</row>
    <row r="485" spans="1:38" ht="14" x14ac:dyDescent="0.3">
      <c r="A485" s="10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</row>
    <row r="486" spans="1:38" ht="14" x14ac:dyDescent="0.3">
      <c r="A486" s="105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</row>
    <row r="487" spans="1:38" ht="14" x14ac:dyDescent="0.3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</row>
    <row r="488" spans="1:38" ht="14" x14ac:dyDescent="0.3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</row>
    <row r="489" spans="1:38" ht="14" x14ac:dyDescent="0.3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</row>
    <row r="490" spans="1:38" ht="14" x14ac:dyDescent="0.3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</row>
    <row r="491" spans="1:38" ht="14" x14ac:dyDescent="0.3">
      <c r="A491" s="105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</row>
    <row r="492" spans="1:38" ht="14" x14ac:dyDescent="0.3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</row>
    <row r="493" spans="1:38" ht="14" x14ac:dyDescent="0.3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</row>
    <row r="494" spans="1:38" ht="14" x14ac:dyDescent="0.3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</row>
    <row r="495" spans="1:38" ht="14" x14ac:dyDescent="0.3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</row>
    <row r="496" spans="1:38" ht="14" x14ac:dyDescent="0.3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</row>
    <row r="497" spans="1:38" ht="14" x14ac:dyDescent="0.3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</row>
    <row r="498" spans="1:38" ht="14" x14ac:dyDescent="0.3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</row>
    <row r="499" spans="1:38" ht="14" x14ac:dyDescent="0.3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</row>
    <row r="500" spans="1:38" ht="14" x14ac:dyDescent="0.3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</row>
    <row r="501" spans="1:38" ht="14" x14ac:dyDescent="0.3">
      <c r="A501" s="105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</row>
    <row r="502" spans="1:38" ht="14" x14ac:dyDescent="0.3">
      <c r="A502" s="105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</row>
    <row r="503" spans="1:38" ht="14" x14ac:dyDescent="0.3">
      <c r="A503" s="105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</row>
    <row r="504" spans="1:38" ht="14" x14ac:dyDescent="0.3">
      <c r="A504" s="105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</row>
    <row r="505" spans="1:38" ht="14" x14ac:dyDescent="0.3">
      <c r="A505" s="105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</row>
    <row r="506" spans="1:38" ht="14" x14ac:dyDescent="0.3">
      <c r="A506" s="105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</row>
    <row r="507" spans="1:38" ht="14" x14ac:dyDescent="0.3">
      <c r="A507" s="105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</row>
    <row r="508" spans="1:38" ht="14" x14ac:dyDescent="0.3">
      <c r="A508" s="105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</row>
    <row r="509" spans="1:38" ht="14" x14ac:dyDescent="0.3">
      <c r="A509" s="105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</row>
    <row r="510" spans="1:38" ht="14" x14ac:dyDescent="0.3">
      <c r="A510" s="105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</row>
    <row r="511" spans="1:38" ht="14" x14ac:dyDescent="0.3">
      <c r="A511" s="105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</row>
    <row r="512" spans="1:38" ht="14" x14ac:dyDescent="0.3">
      <c r="A512" s="105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</row>
    <row r="513" spans="1:38" ht="14" x14ac:dyDescent="0.3">
      <c r="A513" s="105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</row>
    <row r="514" spans="1:38" ht="14" x14ac:dyDescent="0.3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</row>
    <row r="515" spans="1:38" ht="14" x14ac:dyDescent="0.3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</row>
    <row r="516" spans="1:38" ht="14" x14ac:dyDescent="0.3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</row>
    <row r="517" spans="1:38" ht="14" x14ac:dyDescent="0.3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</row>
    <row r="518" spans="1:38" ht="14" x14ac:dyDescent="0.3">
      <c r="A518" s="105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</row>
    <row r="519" spans="1:38" ht="14" x14ac:dyDescent="0.3">
      <c r="A519" s="105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</row>
    <row r="520" spans="1:38" ht="14" x14ac:dyDescent="0.3">
      <c r="A520" s="105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</row>
    <row r="521" spans="1:38" ht="14" x14ac:dyDescent="0.3">
      <c r="A521" s="105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</row>
    <row r="522" spans="1:38" ht="14" x14ac:dyDescent="0.3">
      <c r="A522" s="105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</row>
    <row r="523" spans="1:38" ht="14" x14ac:dyDescent="0.3">
      <c r="A523" s="105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</row>
    <row r="524" spans="1:38" ht="14" x14ac:dyDescent="0.3">
      <c r="A524" s="105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</row>
    <row r="525" spans="1:38" ht="14" x14ac:dyDescent="0.3">
      <c r="A525" s="105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</row>
    <row r="526" spans="1:38" ht="14" x14ac:dyDescent="0.3">
      <c r="A526" s="105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</row>
    <row r="527" spans="1:38" ht="14" x14ac:dyDescent="0.3">
      <c r="A527" s="105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</row>
    <row r="528" spans="1:38" ht="14" x14ac:dyDescent="0.3">
      <c r="A528" s="105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</row>
    <row r="529" spans="1:38" ht="14" x14ac:dyDescent="0.3">
      <c r="A529" s="105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</row>
    <row r="530" spans="1:38" ht="14" x14ac:dyDescent="0.3">
      <c r="A530" s="105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</row>
    <row r="531" spans="1:38" ht="14" x14ac:dyDescent="0.3">
      <c r="A531" s="105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</row>
    <row r="532" spans="1:38" ht="14" x14ac:dyDescent="0.3">
      <c r="A532" s="105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</row>
    <row r="533" spans="1:38" ht="14" x14ac:dyDescent="0.3">
      <c r="A533" s="105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</row>
    <row r="534" spans="1:38" ht="14" x14ac:dyDescent="0.3">
      <c r="A534" s="105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</row>
    <row r="535" spans="1:38" ht="14" x14ac:dyDescent="0.3">
      <c r="A535" s="105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</row>
    <row r="536" spans="1:38" ht="14" x14ac:dyDescent="0.3">
      <c r="A536" s="105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</row>
    <row r="537" spans="1:38" ht="14" x14ac:dyDescent="0.3">
      <c r="A537" s="105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</row>
    <row r="538" spans="1:38" ht="14" x14ac:dyDescent="0.3">
      <c r="A538" s="105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</row>
    <row r="539" spans="1:38" ht="14" x14ac:dyDescent="0.3">
      <c r="A539" s="105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</row>
    <row r="540" spans="1:38" ht="14" x14ac:dyDescent="0.3">
      <c r="A540" s="105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</row>
    <row r="541" spans="1:38" ht="14" x14ac:dyDescent="0.3">
      <c r="A541" s="105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</row>
    <row r="542" spans="1:38" ht="14" x14ac:dyDescent="0.3">
      <c r="A542" s="105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</row>
    <row r="543" spans="1:38" ht="14" x14ac:dyDescent="0.3">
      <c r="A543" s="105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</row>
    <row r="544" spans="1:38" ht="14" x14ac:dyDescent="0.3">
      <c r="A544" s="105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</row>
    <row r="545" spans="1:38" ht="14" x14ac:dyDescent="0.3">
      <c r="A545" s="105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</row>
    <row r="546" spans="1:38" ht="14" x14ac:dyDescent="0.3">
      <c r="A546" s="105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</row>
    <row r="547" spans="1:38" ht="14" x14ac:dyDescent="0.3">
      <c r="A547" s="105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</row>
    <row r="548" spans="1:38" ht="14" x14ac:dyDescent="0.3">
      <c r="A548" s="105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</row>
    <row r="549" spans="1:38" ht="14" x14ac:dyDescent="0.3">
      <c r="A549" s="105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</row>
    <row r="550" spans="1:38" ht="14" x14ac:dyDescent="0.3">
      <c r="A550" s="105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</row>
    <row r="551" spans="1:38" ht="14" x14ac:dyDescent="0.3">
      <c r="A551" s="105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</row>
    <row r="552" spans="1:38" ht="14" x14ac:dyDescent="0.3">
      <c r="A552" s="105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</row>
    <row r="553" spans="1:38" ht="14" x14ac:dyDescent="0.3">
      <c r="A553" s="105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</row>
    <row r="554" spans="1:38" ht="14" x14ac:dyDescent="0.3">
      <c r="A554" s="105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</row>
    <row r="555" spans="1:38" ht="14" x14ac:dyDescent="0.3">
      <c r="A555" s="105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</row>
    <row r="556" spans="1:38" ht="14" x14ac:dyDescent="0.3">
      <c r="A556" s="105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</row>
    <row r="557" spans="1:38" ht="14" x14ac:dyDescent="0.3">
      <c r="A557" s="105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</row>
    <row r="558" spans="1:38" ht="14" x14ac:dyDescent="0.3">
      <c r="A558" s="105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</row>
    <row r="559" spans="1:38" ht="14" x14ac:dyDescent="0.3">
      <c r="A559" s="105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</row>
    <row r="560" spans="1:38" ht="14" x14ac:dyDescent="0.3">
      <c r="A560" s="105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</row>
    <row r="561" spans="1:38" ht="14" x14ac:dyDescent="0.3">
      <c r="A561" s="105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</row>
    <row r="562" spans="1:38" ht="14" x14ac:dyDescent="0.3">
      <c r="A562" s="105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</row>
    <row r="563" spans="1:38" ht="14" x14ac:dyDescent="0.3">
      <c r="A563" s="105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</row>
    <row r="564" spans="1:38" ht="14" x14ac:dyDescent="0.3">
      <c r="A564" s="105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</row>
    <row r="565" spans="1:38" ht="14" x14ac:dyDescent="0.3">
      <c r="A565" s="105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</row>
    <row r="566" spans="1:38" ht="14" x14ac:dyDescent="0.3">
      <c r="A566" s="105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</row>
    <row r="567" spans="1:38" ht="14" x14ac:dyDescent="0.3">
      <c r="A567" s="105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</row>
    <row r="568" spans="1:38" ht="14" x14ac:dyDescent="0.3">
      <c r="A568" s="105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</row>
    <row r="569" spans="1:38" ht="14" x14ac:dyDescent="0.3">
      <c r="A569" s="105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</row>
    <row r="570" spans="1:38" ht="14" x14ac:dyDescent="0.3">
      <c r="A570" s="105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</row>
    <row r="571" spans="1:38" ht="14" x14ac:dyDescent="0.3">
      <c r="A571" s="105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</row>
    <row r="572" spans="1:38" ht="14" x14ac:dyDescent="0.3">
      <c r="A572" s="105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</row>
    <row r="573" spans="1:38" ht="14" x14ac:dyDescent="0.3">
      <c r="A573" s="105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</row>
    <row r="574" spans="1:38" ht="14" x14ac:dyDescent="0.3">
      <c r="A574" s="105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</row>
    <row r="575" spans="1:38" ht="14" x14ac:dyDescent="0.3">
      <c r="A575" s="105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</row>
    <row r="576" spans="1:38" ht="14" x14ac:dyDescent="0.3">
      <c r="A576" s="105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</row>
    <row r="577" spans="1:38" ht="14" x14ac:dyDescent="0.3">
      <c r="A577" s="105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</row>
    <row r="578" spans="1:38" ht="14" x14ac:dyDescent="0.3">
      <c r="A578" s="105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</row>
    <row r="579" spans="1:38" ht="14" x14ac:dyDescent="0.3">
      <c r="A579" s="105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</row>
    <row r="580" spans="1:38" ht="14" x14ac:dyDescent="0.3">
      <c r="A580" s="105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</row>
    <row r="581" spans="1:38" ht="14" x14ac:dyDescent="0.3">
      <c r="A581" s="105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</row>
    <row r="582" spans="1:38" ht="14" x14ac:dyDescent="0.3">
      <c r="A582" s="105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</row>
    <row r="583" spans="1:38" ht="14" x14ac:dyDescent="0.3">
      <c r="A583" s="105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</row>
    <row r="584" spans="1:38" ht="14" x14ac:dyDescent="0.3">
      <c r="A584" s="105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</row>
    <row r="585" spans="1:38" ht="14" x14ac:dyDescent="0.3">
      <c r="A585" s="105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</row>
    <row r="586" spans="1:38" ht="14" x14ac:dyDescent="0.3">
      <c r="A586" s="105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</row>
    <row r="587" spans="1:38" ht="14" x14ac:dyDescent="0.3">
      <c r="A587" s="105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</row>
    <row r="588" spans="1:38" ht="14" x14ac:dyDescent="0.3">
      <c r="A588" s="105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</row>
    <row r="589" spans="1:38" ht="14" x14ac:dyDescent="0.3">
      <c r="A589" s="105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</row>
    <row r="590" spans="1:38" ht="14" x14ac:dyDescent="0.3">
      <c r="A590" s="105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</row>
    <row r="591" spans="1:38" ht="14" x14ac:dyDescent="0.3">
      <c r="A591" s="105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</row>
    <row r="592" spans="1:38" ht="14" x14ac:dyDescent="0.3">
      <c r="A592" s="105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</row>
    <row r="593" spans="1:38" ht="14" x14ac:dyDescent="0.3">
      <c r="A593" s="105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</row>
    <row r="594" spans="1:38" ht="14" x14ac:dyDescent="0.3">
      <c r="A594" s="105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</row>
    <row r="595" spans="1:38" ht="14" x14ac:dyDescent="0.3">
      <c r="A595" s="105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</row>
    <row r="596" spans="1:38" ht="14" x14ac:dyDescent="0.3">
      <c r="A596" s="105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</row>
    <row r="597" spans="1:38" ht="14" x14ac:dyDescent="0.3">
      <c r="A597" s="105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</row>
    <row r="598" spans="1:38" ht="14" x14ac:dyDescent="0.3">
      <c r="A598" s="105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</row>
    <row r="599" spans="1:38" ht="14" x14ac:dyDescent="0.3">
      <c r="A599" s="105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</row>
    <row r="600" spans="1:38" ht="14" x14ac:dyDescent="0.3">
      <c r="A600" s="105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</row>
    <row r="601" spans="1:38" ht="14" x14ac:dyDescent="0.3">
      <c r="A601" s="105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</row>
    <row r="602" spans="1:38" ht="14" x14ac:dyDescent="0.3">
      <c r="A602" s="105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</row>
    <row r="603" spans="1:38" ht="14" x14ac:dyDescent="0.3">
      <c r="A603" s="105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</row>
    <row r="604" spans="1:38" ht="14" x14ac:dyDescent="0.3">
      <c r="A604" s="105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</row>
    <row r="605" spans="1:38" ht="14" x14ac:dyDescent="0.3">
      <c r="A605" s="105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</row>
    <row r="606" spans="1:38" ht="14" x14ac:dyDescent="0.3">
      <c r="A606" s="105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</row>
    <row r="607" spans="1:38" ht="14" x14ac:dyDescent="0.3">
      <c r="A607" s="105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</row>
    <row r="608" spans="1:38" ht="14" x14ac:dyDescent="0.3">
      <c r="A608" s="105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</row>
    <row r="609" spans="1:38" ht="14" x14ac:dyDescent="0.3">
      <c r="A609" s="105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</row>
    <row r="610" spans="1:38" ht="14" x14ac:dyDescent="0.3">
      <c r="A610" s="105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</row>
    <row r="611" spans="1:38" ht="14" x14ac:dyDescent="0.3">
      <c r="A611" s="105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</row>
    <row r="612" spans="1:38" ht="14" x14ac:dyDescent="0.3">
      <c r="A612" s="105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</row>
    <row r="613" spans="1:38" ht="14" x14ac:dyDescent="0.3">
      <c r="A613" s="105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</row>
    <row r="614" spans="1:38" ht="14" x14ac:dyDescent="0.3">
      <c r="A614" s="105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</row>
    <row r="615" spans="1:38" ht="14" x14ac:dyDescent="0.3">
      <c r="A615" s="105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</row>
    <row r="616" spans="1:38" ht="14" x14ac:dyDescent="0.3">
      <c r="A616" s="105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</row>
    <row r="617" spans="1:38" ht="14" x14ac:dyDescent="0.3">
      <c r="A617" s="105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</row>
    <row r="618" spans="1:38" ht="14" x14ac:dyDescent="0.3">
      <c r="A618" s="105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</row>
    <row r="619" spans="1:38" ht="14" x14ac:dyDescent="0.3">
      <c r="A619" s="105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</row>
    <row r="620" spans="1:38" ht="14" x14ac:dyDescent="0.3">
      <c r="A620" s="105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</row>
    <row r="621" spans="1:38" ht="14" x14ac:dyDescent="0.3">
      <c r="A621" s="105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  <c r="AD621" s="105"/>
      <c r="AE621" s="105"/>
      <c r="AF621" s="105"/>
      <c r="AG621" s="105"/>
      <c r="AH621" s="105"/>
      <c r="AI621" s="105"/>
      <c r="AJ621" s="105"/>
      <c r="AK621" s="105"/>
      <c r="AL621" s="105"/>
    </row>
    <row r="622" spans="1:38" ht="14" x14ac:dyDescent="0.3">
      <c r="A622" s="105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  <c r="AA622" s="105"/>
      <c r="AB622" s="105"/>
      <c r="AC622" s="105"/>
      <c r="AD622" s="105"/>
      <c r="AE622" s="105"/>
      <c r="AF622" s="105"/>
      <c r="AG622" s="105"/>
      <c r="AH622" s="105"/>
      <c r="AI622" s="105"/>
      <c r="AJ622" s="105"/>
      <c r="AK622" s="105"/>
      <c r="AL622" s="105"/>
    </row>
    <row r="623" spans="1:38" ht="14" x14ac:dyDescent="0.3">
      <c r="A623" s="105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  <c r="AD623" s="105"/>
      <c r="AE623" s="105"/>
      <c r="AF623" s="105"/>
      <c r="AG623" s="105"/>
      <c r="AH623" s="105"/>
      <c r="AI623" s="105"/>
      <c r="AJ623" s="105"/>
      <c r="AK623" s="105"/>
      <c r="AL623" s="105"/>
    </row>
    <row r="624" spans="1:38" ht="14" x14ac:dyDescent="0.3">
      <c r="A624" s="105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  <c r="AD624" s="105"/>
      <c r="AE624" s="105"/>
      <c r="AF624" s="105"/>
      <c r="AG624" s="105"/>
      <c r="AH624" s="105"/>
      <c r="AI624" s="105"/>
      <c r="AJ624" s="105"/>
      <c r="AK624" s="105"/>
      <c r="AL624" s="105"/>
    </row>
    <row r="625" spans="1:38" ht="14" x14ac:dyDescent="0.3">
      <c r="A625" s="105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  <c r="AD625" s="105"/>
      <c r="AE625" s="105"/>
      <c r="AF625" s="105"/>
      <c r="AG625" s="105"/>
      <c r="AH625" s="105"/>
      <c r="AI625" s="105"/>
      <c r="AJ625" s="105"/>
      <c r="AK625" s="105"/>
      <c r="AL625" s="105"/>
    </row>
    <row r="626" spans="1:38" ht="14" x14ac:dyDescent="0.3">
      <c r="A626" s="105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  <c r="AD626" s="105"/>
      <c r="AE626" s="105"/>
      <c r="AF626" s="105"/>
      <c r="AG626" s="105"/>
      <c r="AH626" s="105"/>
      <c r="AI626" s="105"/>
      <c r="AJ626" s="105"/>
      <c r="AK626" s="105"/>
      <c r="AL626" s="105"/>
    </row>
    <row r="627" spans="1:38" ht="14" x14ac:dyDescent="0.3">
      <c r="A627" s="105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  <c r="AA627" s="105"/>
      <c r="AB627" s="105"/>
      <c r="AC627" s="105"/>
      <c r="AD627" s="105"/>
      <c r="AE627" s="105"/>
      <c r="AF627" s="105"/>
      <c r="AG627" s="105"/>
      <c r="AH627" s="105"/>
      <c r="AI627" s="105"/>
      <c r="AJ627" s="105"/>
      <c r="AK627" s="105"/>
      <c r="AL627" s="105"/>
    </row>
    <row r="628" spans="1:38" ht="14" x14ac:dyDescent="0.3">
      <c r="A628" s="105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  <c r="AA628" s="105"/>
      <c r="AB628" s="105"/>
      <c r="AC628" s="105"/>
      <c r="AD628" s="105"/>
      <c r="AE628" s="105"/>
      <c r="AF628" s="105"/>
      <c r="AG628" s="105"/>
      <c r="AH628" s="105"/>
      <c r="AI628" s="105"/>
      <c r="AJ628" s="105"/>
      <c r="AK628" s="105"/>
      <c r="AL628" s="105"/>
    </row>
    <row r="629" spans="1:38" ht="14" x14ac:dyDescent="0.3">
      <c r="A629" s="105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  <c r="AA629" s="105"/>
      <c r="AB629" s="105"/>
      <c r="AC629" s="105"/>
      <c r="AD629" s="105"/>
      <c r="AE629" s="105"/>
      <c r="AF629" s="105"/>
      <c r="AG629" s="105"/>
      <c r="AH629" s="105"/>
      <c r="AI629" s="105"/>
      <c r="AJ629" s="105"/>
      <c r="AK629" s="105"/>
      <c r="AL629" s="105"/>
    </row>
    <row r="630" spans="1:38" ht="14" x14ac:dyDescent="0.3">
      <c r="A630" s="105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  <c r="AB630" s="105"/>
      <c r="AC630" s="105"/>
      <c r="AD630" s="105"/>
      <c r="AE630" s="105"/>
      <c r="AF630" s="105"/>
      <c r="AG630" s="105"/>
      <c r="AH630" s="105"/>
      <c r="AI630" s="105"/>
      <c r="AJ630" s="105"/>
      <c r="AK630" s="105"/>
      <c r="AL630" s="105"/>
    </row>
    <row r="631" spans="1:38" ht="14" x14ac:dyDescent="0.3">
      <c r="A631" s="105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  <c r="AB631" s="105"/>
      <c r="AC631" s="105"/>
      <c r="AD631" s="105"/>
      <c r="AE631" s="105"/>
      <c r="AF631" s="105"/>
      <c r="AG631" s="105"/>
      <c r="AH631" s="105"/>
      <c r="AI631" s="105"/>
      <c r="AJ631" s="105"/>
      <c r="AK631" s="105"/>
      <c r="AL631" s="105"/>
    </row>
    <row r="632" spans="1:38" ht="14" x14ac:dyDescent="0.3">
      <c r="A632" s="105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  <c r="AA632" s="105"/>
      <c r="AB632" s="105"/>
      <c r="AC632" s="105"/>
      <c r="AD632" s="105"/>
      <c r="AE632" s="105"/>
      <c r="AF632" s="105"/>
      <c r="AG632" s="105"/>
      <c r="AH632" s="105"/>
      <c r="AI632" s="105"/>
      <c r="AJ632" s="105"/>
      <c r="AK632" s="105"/>
      <c r="AL632" s="105"/>
    </row>
    <row r="633" spans="1:38" ht="14" x14ac:dyDescent="0.3">
      <c r="A633" s="105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  <c r="AA633" s="105"/>
      <c r="AB633" s="105"/>
      <c r="AC633" s="105"/>
      <c r="AD633" s="105"/>
      <c r="AE633" s="105"/>
      <c r="AF633" s="105"/>
      <c r="AG633" s="105"/>
      <c r="AH633" s="105"/>
      <c r="AI633" s="105"/>
      <c r="AJ633" s="105"/>
      <c r="AK633" s="105"/>
      <c r="AL633" s="105"/>
    </row>
    <row r="634" spans="1:38" ht="14" x14ac:dyDescent="0.3">
      <c r="A634" s="105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  <c r="AA634" s="105"/>
      <c r="AB634" s="105"/>
      <c r="AC634" s="105"/>
      <c r="AD634" s="105"/>
      <c r="AE634" s="105"/>
      <c r="AF634" s="105"/>
      <c r="AG634" s="105"/>
      <c r="AH634" s="105"/>
      <c r="AI634" s="105"/>
      <c r="AJ634" s="105"/>
      <c r="AK634" s="105"/>
      <c r="AL634" s="105"/>
    </row>
    <row r="635" spans="1:38" ht="14" x14ac:dyDescent="0.3">
      <c r="A635" s="10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  <c r="AA635" s="105"/>
      <c r="AB635" s="105"/>
      <c r="AC635" s="105"/>
      <c r="AD635" s="105"/>
      <c r="AE635" s="105"/>
      <c r="AF635" s="105"/>
      <c r="AG635" s="105"/>
      <c r="AH635" s="105"/>
      <c r="AI635" s="105"/>
      <c r="AJ635" s="105"/>
      <c r="AK635" s="105"/>
      <c r="AL635" s="105"/>
    </row>
    <row r="636" spans="1:38" ht="14" x14ac:dyDescent="0.3">
      <c r="A636" s="105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  <c r="AD636" s="105"/>
      <c r="AE636" s="105"/>
      <c r="AF636" s="105"/>
      <c r="AG636" s="105"/>
      <c r="AH636" s="105"/>
      <c r="AI636" s="105"/>
      <c r="AJ636" s="105"/>
      <c r="AK636" s="105"/>
      <c r="AL636" s="105"/>
    </row>
    <row r="637" spans="1:38" ht="14" x14ac:dyDescent="0.3">
      <c r="A637" s="105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  <c r="AD637" s="105"/>
      <c r="AE637" s="105"/>
      <c r="AF637" s="105"/>
      <c r="AG637" s="105"/>
      <c r="AH637" s="105"/>
      <c r="AI637" s="105"/>
      <c r="AJ637" s="105"/>
      <c r="AK637" s="105"/>
      <c r="AL637" s="105"/>
    </row>
    <row r="638" spans="1:38" ht="14" x14ac:dyDescent="0.3">
      <c r="A638" s="105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  <c r="AG638" s="105"/>
      <c r="AH638" s="105"/>
      <c r="AI638" s="105"/>
      <c r="AJ638" s="105"/>
      <c r="AK638" s="105"/>
      <c r="AL638" s="105"/>
    </row>
    <row r="639" spans="1:38" ht="14" x14ac:dyDescent="0.3">
      <c r="A639" s="105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  <c r="AG639" s="105"/>
      <c r="AH639" s="105"/>
      <c r="AI639" s="105"/>
      <c r="AJ639" s="105"/>
      <c r="AK639" s="105"/>
      <c r="AL639" s="105"/>
    </row>
    <row r="640" spans="1:38" ht="14" x14ac:dyDescent="0.3">
      <c r="A640" s="105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  <c r="AG640" s="105"/>
      <c r="AH640" s="105"/>
      <c r="AI640" s="105"/>
      <c r="AJ640" s="105"/>
      <c r="AK640" s="105"/>
      <c r="AL640" s="105"/>
    </row>
    <row r="641" spans="1:38" ht="14" x14ac:dyDescent="0.3">
      <c r="A641" s="105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  <c r="AD641" s="105"/>
      <c r="AE641" s="105"/>
      <c r="AF641" s="105"/>
      <c r="AG641" s="105"/>
      <c r="AH641" s="105"/>
      <c r="AI641" s="105"/>
      <c r="AJ641" s="105"/>
      <c r="AK641" s="105"/>
      <c r="AL641" s="105"/>
    </row>
    <row r="642" spans="1:38" ht="14" x14ac:dyDescent="0.3">
      <c r="A642" s="105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  <c r="AD642" s="105"/>
      <c r="AE642" s="105"/>
      <c r="AF642" s="105"/>
      <c r="AG642" s="105"/>
      <c r="AH642" s="105"/>
      <c r="AI642" s="105"/>
      <c r="AJ642" s="105"/>
      <c r="AK642" s="105"/>
      <c r="AL642" s="105"/>
    </row>
    <row r="643" spans="1:38" ht="14" x14ac:dyDescent="0.3">
      <c r="A643" s="105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  <c r="AD643" s="105"/>
      <c r="AE643" s="105"/>
      <c r="AF643" s="105"/>
      <c r="AG643" s="105"/>
      <c r="AH643" s="105"/>
      <c r="AI643" s="105"/>
      <c r="AJ643" s="105"/>
      <c r="AK643" s="105"/>
      <c r="AL643" s="105"/>
    </row>
    <row r="644" spans="1:38" ht="14" x14ac:dyDescent="0.3">
      <c r="A644" s="105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  <c r="AG644" s="105"/>
      <c r="AH644" s="105"/>
      <c r="AI644" s="105"/>
      <c r="AJ644" s="105"/>
      <c r="AK644" s="105"/>
      <c r="AL644" s="105"/>
    </row>
    <row r="645" spans="1:38" ht="14" x14ac:dyDescent="0.3">
      <c r="A645" s="105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  <c r="AD645" s="105"/>
      <c r="AE645" s="105"/>
      <c r="AF645" s="105"/>
      <c r="AG645" s="105"/>
      <c r="AH645" s="105"/>
      <c r="AI645" s="105"/>
      <c r="AJ645" s="105"/>
      <c r="AK645" s="105"/>
      <c r="AL645" s="105"/>
    </row>
    <row r="646" spans="1:38" ht="14" x14ac:dyDescent="0.3">
      <c r="A646" s="105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  <c r="AH646" s="105"/>
      <c r="AI646" s="105"/>
      <c r="AJ646" s="105"/>
      <c r="AK646" s="105"/>
      <c r="AL646" s="105"/>
    </row>
    <row r="647" spans="1:38" ht="14" x14ac:dyDescent="0.3">
      <c r="A647" s="105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  <c r="AG647" s="105"/>
      <c r="AH647" s="105"/>
      <c r="AI647" s="105"/>
      <c r="AJ647" s="105"/>
      <c r="AK647" s="105"/>
      <c r="AL647" s="105"/>
    </row>
    <row r="648" spans="1:38" ht="14" x14ac:dyDescent="0.3">
      <c r="A648" s="105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  <c r="AG648" s="105"/>
      <c r="AH648" s="105"/>
      <c r="AI648" s="105"/>
      <c r="AJ648" s="105"/>
      <c r="AK648" s="105"/>
      <c r="AL648" s="105"/>
    </row>
    <row r="649" spans="1:38" ht="14" x14ac:dyDescent="0.3">
      <c r="A649" s="105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  <c r="AG649" s="105"/>
      <c r="AH649" s="105"/>
      <c r="AI649" s="105"/>
      <c r="AJ649" s="105"/>
      <c r="AK649" s="105"/>
      <c r="AL649" s="105"/>
    </row>
    <row r="650" spans="1:38" ht="14" x14ac:dyDescent="0.3">
      <c r="A650" s="105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5"/>
      <c r="AF650" s="105"/>
      <c r="AG650" s="105"/>
      <c r="AH650" s="105"/>
      <c r="AI650" s="105"/>
      <c r="AJ650" s="105"/>
      <c r="AK650" s="105"/>
      <c r="AL650" s="105"/>
    </row>
    <row r="651" spans="1:38" ht="14" x14ac:dyDescent="0.3">
      <c r="A651" s="105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  <c r="AD651" s="105"/>
      <c r="AE651" s="105"/>
      <c r="AF651" s="105"/>
      <c r="AG651" s="105"/>
      <c r="AH651" s="105"/>
      <c r="AI651" s="105"/>
      <c r="AJ651" s="105"/>
      <c r="AK651" s="105"/>
      <c r="AL651" s="105"/>
    </row>
    <row r="652" spans="1:38" ht="14" x14ac:dyDescent="0.3">
      <c r="A652" s="105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  <c r="AG652" s="105"/>
      <c r="AH652" s="105"/>
      <c r="AI652" s="105"/>
      <c r="AJ652" s="105"/>
      <c r="AK652" s="105"/>
      <c r="AL652" s="105"/>
    </row>
    <row r="653" spans="1:38" ht="14" x14ac:dyDescent="0.3">
      <c r="A653" s="105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  <c r="AD653" s="105"/>
      <c r="AE653" s="105"/>
      <c r="AF653" s="105"/>
      <c r="AG653" s="105"/>
      <c r="AH653" s="105"/>
      <c r="AI653" s="105"/>
      <c r="AJ653" s="105"/>
      <c r="AK653" s="105"/>
      <c r="AL653" s="105"/>
    </row>
    <row r="654" spans="1:38" ht="14" x14ac:dyDescent="0.3">
      <c r="A654" s="105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  <c r="AA654" s="105"/>
      <c r="AB654" s="105"/>
      <c r="AC654" s="105"/>
      <c r="AD654" s="105"/>
      <c r="AE654" s="105"/>
      <c r="AF654" s="105"/>
      <c r="AG654" s="105"/>
      <c r="AH654" s="105"/>
      <c r="AI654" s="105"/>
      <c r="AJ654" s="105"/>
      <c r="AK654" s="105"/>
      <c r="AL654" s="105"/>
    </row>
    <row r="655" spans="1:38" ht="14" x14ac:dyDescent="0.3">
      <c r="A655" s="105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  <c r="AA655" s="105"/>
      <c r="AB655" s="105"/>
      <c r="AC655" s="105"/>
      <c r="AD655" s="105"/>
      <c r="AE655" s="105"/>
      <c r="AF655" s="105"/>
      <c r="AG655" s="105"/>
      <c r="AH655" s="105"/>
      <c r="AI655" s="105"/>
      <c r="AJ655" s="105"/>
      <c r="AK655" s="105"/>
      <c r="AL655" s="105"/>
    </row>
    <row r="656" spans="1:38" ht="14" x14ac:dyDescent="0.3">
      <c r="A656" s="105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  <c r="AD656" s="105"/>
      <c r="AE656" s="105"/>
      <c r="AF656" s="105"/>
      <c r="AG656" s="105"/>
      <c r="AH656" s="105"/>
      <c r="AI656" s="105"/>
      <c r="AJ656" s="105"/>
      <c r="AK656" s="105"/>
      <c r="AL656" s="105"/>
    </row>
    <row r="657" spans="1:38" ht="14" x14ac:dyDescent="0.3">
      <c r="A657" s="105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  <c r="AD657" s="105"/>
      <c r="AE657" s="105"/>
      <c r="AF657" s="105"/>
      <c r="AG657" s="105"/>
      <c r="AH657" s="105"/>
      <c r="AI657" s="105"/>
      <c r="AJ657" s="105"/>
      <c r="AK657" s="105"/>
      <c r="AL657" s="105"/>
    </row>
    <row r="658" spans="1:38" ht="14" x14ac:dyDescent="0.3">
      <c r="A658" s="105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  <c r="AA658" s="105"/>
      <c r="AB658" s="105"/>
      <c r="AC658" s="105"/>
      <c r="AD658" s="105"/>
      <c r="AE658" s="105"/>
      <c r="AF658" s="105"/>
      <c r="AG658" s="105"/>
      <c r="AH658" s="105"/>
      <c r="AI658" s="105"/>
      <c r="AJ658" s="105"/>
      <c r="AK658" s="105"/>
      <c r="AL658" s="105"/>
    </row>
    <row r="659" spans="1:38" ht="14" x14ac:dyDescent="0.3">
      <c r="A659" s="105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  <c r="AA659" s="105"/>
      <c r="AB659" s="105"/>
      <c r="AC659" s="105"/>
      <c r="AD659" s="105"/>
      <c r="AE659" s="105"/>
      <c r="AF659" s="105"/>
      <c r="AG659" s="105"/>
      <c r="AH659" s="105"/>
      <c r="AI659" s="105"/>
      <c r="AJ659" s="105"/>
      <c r="AK659" s="105"/>
      <c r="AL659" s="105"/>
    </row>
    <row r="660" spans="1:38" ht="14" x14ac:dyDescent="0.3">
      <c r="A660" s="105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  <c r="AD660" s="105"/>
      <c r="AE660" s="105"/>
      <c r="AF660" s="105"/>
      <c r="AG660" s="105"/>
      <c r="AH660" s="105"/>
      <c r="AI660" s="105"/>
      <c r="AJ660" s="105"/>
      <c r="AK660" s="105"/>
      <c r="AL660" s="105"/>
    </row>
    <row r="661" spans="1:38" ht="14" x14ac:dyDescent="0.3">
      <c r="A661" s="105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  <c r="AD661" s="105"/>
      <c r="AE661" s="105"/>
      <c r="AF661" s="105"/>
      <c r="AG661" s="105"/>
      <c r="AH661" s="105"/>
      <c r="AI661" s="105"/>
      <c r="AJ661" s="105"/>
      <c r="AK661" s="105"/>
      <c r="AL661" s="105"/>
    </row>
    <row r="662" spans="1:38" ht="14" x14ac:dyDescent="0.3">
      <c r="A662" s="105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  <c r="AD662" s="105"/>
      <c r="AE662" s="105"/>
      <c r="AF662" s="105"/>
      <c r="AG662" s="105"/>
      <c r="AH662" s="105"/>
      <c r="AI662" s="105"/>
      <c r="AJ662" s="105"/>
      <c r="AK662" s="105"/>
      <c r="AL662" s="105"/>
    </row>
    <row r="663" spans="1:38" ht="14" x14ac:dyDescent="0.3">
      <c r="A663" s="105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  <c r="AD663" s="105"/>
      <c r="AE663" s="105"/>
      <c r="AF663" s="105"/>
      <c r="AG663" s="105"/>
      <c r="AH663" s="105"/>
      <c r="AI663" s="105"/>
      <c r="AJ663" s="105"/>
      <c r="AK663" s="105"/>
      <c r="AL663" s="105"/>
    </row>
    <row r="664" spans="1:38" ht="14" x14ac:dyDescent="0.3">
      <c r="A664" s="105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  <c r="AH664" s="105"/>
      <c r="AI664" s="105"/>
      <c r="AJ664" s="105"/>
      <c r="AK664" s="105"/>
      <c r="AL664" s="105"/>
    </row>
    <row r="665" spans="1:38" ht="14" x14ac:dyDescent="0.3">
      <c r="A665" s="105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  <c r="AD665" s="105"/>
      <c r="AE665" s="105"/>
      <c r="AF665" s="105"/>
      <c r="AG665" s="105"/>
      <c r="AH665" s="105"/>
      <c r="AI665" s="105"/>
      <c r="AJ665" s="105"/>
      <c r="AK665" s="105"/>
      <c r="AL665" s="105"/>
    </row>
    <row r="666" spans="1:38" ht="14" x14ac:dyDescent="0.3">
      <c r="A666" s="105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  <c r="AD666" s="105"/>
      <c r="AE666" s="105"/>
      <c r="AF666" s="105"/>
      <c r="AG666" s="105"/>
      <c r="AH666" s="105"/>
      <c r="AI666" s="105"/>
      <c r="AJ666" s="105"/>
      <c r="AK666" s="105"/>
      <c r="AL666" s="105"/>
    </row>
    <row r="667" spans="1:38" ht="14" x14ac:dyDescent="0.3">
      <c r="A667" s="105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  <c r="AD667" s="105"/>
      <c r="AE667" s="105"/>
      <c r="AF667" s="105"/>
      <c r="AG667" s="105"/>
      <c r="AH667" s="105"/>
      <c r="AI667" s="105"/>
      <c r="AJ667" s="105"/>
      <c r="AK667" s="105"/>
      <c r="AL667" s="105"/>
    </row>
    <row r="668" spans="1:38" ht="14" x14ac:dyDescent="0.3">
      <c r="A668" s="105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  <c r="AA668" s="105"/>
      <c r="AB668" s="105"/>
      <c r="AC668" s="105"/>
      <c r="AD668" s="105"/>
      <c r="AE668" s="105"/>
      <c r="AF668" s="105"/>
      <c r="AG668" s="105"/>
      <c r="AH668" s="105"/>
      <c r="AI668" s="105"/>
      <c r="AJ668" s="105"/>
      <c r="AK668" s="105"/>
      <c r="AL668" s="105"/>
    </row>
    <row r="669" spans="1:38" ht="14" x14ac:dyDescent="0.3">
      <c r="A669" s="105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  <c r="AA669" s="105"/>
      <c r="AB669" s="105"/>
      <c r="AC669" s="105"/>
      <c r="AD669" s="105"/>
      <c r="AE669" s="105"/>
      <c r="AF669" s="105"/>
      <c r="AG669" s="105"/>
      <c r="AH669" s="105"/>
      <c r="AI669" s="105"/>
      <c r="AJ669" s="105"/>
      <c r="AK669" s="105"/>
      <c r="AL669" s="105"/>
    </row>
    <row r="670" spans="1:38" ht="14" x14ac:dyDescent="0.3">
      <c r="A670" s="105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  <c r="AA670" s="105"/>
      <c r="AB670" s="105"/>
      <c r="AC670" s="105"/>
      <c r="AD670" s="105"/>
      <c r="AE670" s="105"/>
      <c r="AF670" s="105"/>
      <c r="AG670" s="105"/>
      <c r="AH670" s="105"/>
      <c r="AI670" s="105"/>
      <c r="AJ670" s="105"/>
      <c r="AK670" s="105"/>
      <c r="AL670" s="105"/>
    </row>
    <row r="671" spans="1:38" ht="14" x14ac:dyDescent="0.3">
      <c r="A671" s="105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  <c r="AA671" s="105"/>
      <c r="AB671" s="105"/>
      <c r="AC671" s="105"/>
      <c r="AD671" s="105"/>
      <c r="AE671" s="105"/>
      <c r="AF671" s="105"/>
      <c r="AG671" s="105"/>
      <c r="AH671" s="105"/>
      <c r="AI671" s="105"/>
      <c r="AJ671" s="105"/>
      <c r="AK671" s="105"/>
      <c r="AL671" s="105"/>
    </row>
    <row r="672" spans="1:38" ht="14" x14ac:dyDescent="0.3">
      <c r="A672" s="105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  <c r="AA672" s="105"/>
      <c r="AB672" s="105"/>
      <c r="AC672" s="105"/>
      <c r="AD672" s="105"/>
      <c r="AE672" s="105"/>
      <c r="AF672" s="105"/>
      <c r="AG672" s="105"/>
      <c r="AH672" s="105"/>
      <c r="AI672" s="105"/>
      <c r="AJ672" s="105"/>
      <c r="AK672" s="105"/>
      <c r="AL672" s="105"/>
    </row>
    <row r="673" spans="1:38" ht="14" x14ac:dyDescent="0.3">
      <c r="A673" s="105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  <c r="AA673" s="105"/>
      <c r="AB673" s="105"/>
      <c r="AC673" s="105"/>
      <c r="AD673" s="105"/>
      <c r="AE673" s="105"/>
      <c r="AF673" s="105"/>
      <c r="AG673" s="105"/>
      <c r="AH673" s="105"/>
      <c r="AI673" s="105"/>
      <c r="AJ673" s="105"/>
      <c r="AK673" s="105"/>
      <c r="AL673" s="105"/>
    </row>
    <row r="674" spans="1:38" ht="14" x14ac:dyDescent="0.3">
      <c r="A674" s="105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  <c r="AA674" s="105"/>
      <c r="AB674" s="105"/>
      <c r="AC674" s="105"/>
      <c r="AD674" s="105"/>
      <c r="AE674" s="105"/>
      <c r="AF674" s="105"/>
      <c r="AG674" s="105"/>
      <c r="AH674" s="105"/>
      <c r="AI674" s="105"/>
      <c r="AJ674" s="105"/>
      <c r="AK674" s="105"/>
      <c r="AL674" s="105"/>
    </row>
    <row r="675" spans="1:38" ht="14" x14ac:dyDescent="0.3">
      <c r="A675" s="105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  <c r="AA675" s="105"/>
      <c r="AB675" s="105"/>
      <c r="AC675" s="105"/>
      <c r="AD675" s="105"/>
      <c r="AE675" s="105"/>
      <c r="AF675" s="105"/>
      <c r="AG675" s="105"/>
      <c r="AH675" s="105"/>
      <c r="AI675" s="105"/>
      <c r="AJ675" s="105"/>
      <c r="AK675" s="105"/>
      <c r="AL675" s="105"/>
    </row>
    <row r="676" spans="1:38" ht="14" x14ac:dyDescent="0.3">
      <c r="A676" s="105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  <c r="AA676" s="105"/>
      <c r="AB676" s="105"/>
      <c r="AC676" s="105"/>
      <c r="AD676" s="105"/>
      <c r="AE676" s="105"/>
      <c r="AF676" s="105"/>
      <c r="AG676" s="105"/>
      <c r="AH676" s="105"/>
      <c r="AI676" s="105"/>
      <c r="AJ676" s="105"/>
      <c r="AK676" s="105"/>
      <c r="AL676" s="105"/>
    </row>
    <row r="677" spans="1:38" ht="14" x14ac:dyDescent="0.3">
      <c r="A677" s="105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  <c r="AA677" s="105"/>
      <c r="AB677" s="105"/>
      <c r="AC677" s="105"/>
      <c r="AD677" s="105"/>
      <c r="AE677" s="105"/>
      <c r="AF677" s="105"/>
      <c r="AG677" s="105"/>
      <c r="AH677" s="105"/>
      <c r="AI677" s="105"/>
      <c r="AJ677" s="105"/>
      <c r="AK677" s="105"/>
      <c r="AL677" s="105"/>
    </row>
    <row r="678" spans="1:38" ht="14" x14ac:dyDescent="0.3">
      <c r="A678" s="105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  <c r="AA678" s="105"/>
      <c r="AB678" s="105"/>
      <c r="AC678" s="105"/>
      <c r="AD678" s="105"/>
      <c r="AE678" s="105"/>
      <c r="AF678" s="105"/>
      <c r="AG678" s="105"/>
      <c r="AH678" s="105"/>
      <c r="AI678" s="105"/>
      <c r="AJ678" s="105"/>
      <c r="AK678" s="105"/>
      <c r="AL678" s="105"/>
    </row>
    <row r="679" spans="1:38" ht="14" x14ac:dyDescent="0.3">
      <c r="A679" s="105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  <c r="AA679" s="105"/>
      <c r="AB679" s="105"/>
      <c r="AC679" s="105"/>
      <c r="AD679" s="105"/>
      <c r="AE679" s="105"/>
      <c r="AF679" s="105"/>
      <c r="AG679" s="105"/>
      <c r="AH679" s="105"/>
      <c r="AI679" s="105"/>
      <c r="AJ679" s="105"/>
      <c r="AK679" s="105"/>
      <c r="AL679" s="105"/>
    </row>
    <row r="680" spans="1:38" ht="14" x14ac:dyDescent="0.3">
      <c r="A680" s="105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  <c r="AA680" s="105"/>
      <c r="AB680" s="105"/>
      <c r="AC680" s="105"/>
      <c r="AD680" s="105"/>
      <c r="AE680" s="105"/>
      <c r="AF680" s="105"/>
      <c r="AG680" s="105"/>
      <c r="AH680" s="105"/>
      <c r="AI680" s="105"/>
      <c r="AJ680" s="105"/>
      <c r="AK680" s="105"/>
      <c r="AL680" s="105"/>
    </row>
    <row r="681" spans="1:38" ht="14" x14ac:dyDescent="0.3">
      <c r="A681" s="105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  <c r="AC681" s="105"/>
      <c r="AD681" s="105"/>
      <c r="AE681" s="105"/>
      <c r="AF681" s="105"/>
      <c r="AG681" s="105"/>
      <c r="AH681" s="105"/>
      <c r="AI681" s="105"/>
      <c r="AJ681" s="105"/>
      <c r="AK681" s="105"/>
      <c r="AL681" s="105"/>
    </row>
    <row r="682" spans="1:38" ht="14" x14ac:dyDescent="0.3">
      <c r="A682" s="105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  <c r="AA682" s="105"/>
      <c r="AB682" s="105"/>
      <c r="AC682" s="105"/>
      <c r="AD682" s="105"/>
      <c r="AE682" s="105"/>
      <c r="AF682" s="105"/>
      <c r="AG682" s="105"/>
      <c r="AH682" s="105"/>
      <c r="AI682" s="105"/>
      <c r="AJ682" s="105"/>
      <c r="AK682" s="105"/>
      <c r="AL682" s="105"/>
    </row>
    <row r="683" spans="1:38" ht="14" x14ac:dyDescent="0.3">
      <c r="A683" s="105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  <c r="AD683" s="105"/>
      <c r="AE683" s="105"/>
      <c r="AF683" s="105"/>
      <c r="AG683" s="105"/>
      <c r="AH683" s="105"/>
      <c r="AI683" s="105"/>
      <c r="AJ683" s="105"/>
      <c r="AK683" s="105"/>
      <c r="AL683" s="105"/>
    </row>
    <row r="684" spans="1:38" ht="14" x14ac:dyDescent="0.3">
      <c r="A684" s="105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  <c r="AA684" s="105"/>
      <c r="AB684" s="105"/>
      <c r="AC684" s="105"/>
      <c r="AD684" s="105"/>
      <c r="AE684" s="105"/>
      <c r="AF684" s="105"/>
      <c r="AG684" s="105"/>
      <c r="AH684" s="105"/>
      <c r="AI684" s="105"/>
      <c r="AJ684" s="105"/>
      <c r="AK684" s="105"/>
      <c r="AL684" s="105"/>
    </row>
    <row r="685" spans="1:38" ht="14" x14ac:dyDescent="0.3">
      <c r="A685" s="105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  <c r="AA685" s="105"/>
      <c r="AB685" s="105"/>
      <c r="AC685" s="105"/>
      <c r="AD685" s="105"/>
      <c r="AE685" s="105"/>
      <c r="AF685" s="105"/>
      <c r="AG685" s="105"/>
      <c r="AH685" s="105"/>
      <c r="AI685" s="105"/>
      <c r="AJ685" s="105"/>
      <c r="AK685" s="105"/>
      <c r="AL685" s="105"/>
    </row>
    <row r="686" spans="1:38" ht="14" x14ac:dyDescent="0.3">
      <c r="A686" s="105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  <c r="AA686" s="105"/>
      <c r="AB686" s="105"/>
      <c r="AC686" s="105"/>
      <c r="AD686" s="105"/>
      <c r="AE686" s="105"/>
      <c r="AF686" s="105"/>
      <c r="AG686" s="105"/>
      <c r="AH686" s="105"/>
      <c r="AI686" s="105"/>
      <c r="AJ686" s="105"/>
      <c r="AK686" s="105"/>
      <c r="AL686" s="105"/>
    </row>
    <row r="687" spans="1:38" ht="14" x14ac:dyDescent="0.3">
      <c r="A687" s="105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  <c r="AD687" s="105"/>
      <c r="AE687" s="105"/>
      <c r="AF687" s="105"/>
      <c r="AG687" s="105"/>
      <c r="AH687" s="105"/>
      <c r="AI687" s="105"/>
      <c r="AJ687" s="105"/>
      <c r="AK687" s="105"/>
      <c r="AL687" s="105"/>
    </row>
    <row r="688" spans="1:38" ht="14" x14ac:dyDescent="0.3">
      <c r="A688" s="105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  <c r="AA688" s="105"/>
      <c r="AB688" s="105"/>
      <c r="AC688" s="105"/>
      <c r="AD688" s="105"/>
      <c r="AE688" s="105"/>
      <c r="AF688" s="105"/>
      <c r="AG688" s="105"/>
      <c r="AH688" s="105"/>
      <c r="AI688" s="105"/>
      <c r="AJ688" s="105"/>
      <c r="AK688" s="105"/>
      <c r="AL688" s="105"/>
    </row>
    <row r="689" spans="1:38" ht="14" x14ac:dyDescent="0.3">
      <c r="A689" s="105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  <c r="AA689" s="105"/>
      <c r="AB689" s="105"/>
      <c r="AC689" s="105"/>
      <c r="AD689" s="105"/>
      <c r="AE689" s="105"/>
      <c r="AF689" s="105"/>
      <c r="AG689" s="105"/>
      <c r="AH689" s="105"/>
      <c r="AI689" s="105"/>
      <c r="AJ689" s="105"/>
      <c r="AK689" s="105"/>
      <c r="AL689" s="105"/>
    </row>
    <row r="690" spans="1:38" ht="14" x14ac:dyDescent="0.3">
      <c r="A690" s="105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  <c r="AA690" s="105"/>
      <c r="AB690" s="105"/>
      <c r="AC690" s="105"/>
      <c r="AD690" s="105"/>
      <c r="AE690" s="105"/>
      <c r="AF690" s="105"/>
      <c r="AG690" s="105"/>
      <c r="AH690" s="105"/>
      <c r="AI690" s="105"/>
      <c r="AJ690" s="105"/>
      <c r="AK690" s="105"/>
      <c r="AL690" s="105"/>
    </row>
    <row r="691" spans="1:38" ht="14" x14ac:dyDescent="0.3">
      <c r="A691" s="105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  <c r="AA691" s="105"/>
      <c r="AB691" s="105"/>
      <c r="AC691" s="105"/>
      <c r="AD691" s="105"/>
      <c r="AE691" s="105"/>
      <c r="AF691" s="105"/>
      <c r="AG691" s="105"/>
      <c r="AH691" s="105"/>
      <c r="AI691" s="105"/>
      <c r="AJ691" s="105"/>
      <c r="AK691" s="105"/>
      <c r="AL691" s="105"/>
    </row>
    <row r="692" spans="1:38" ht="14" x14ac:dyDescent="0.3">
      <c r="A692" s="105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  <c r="AA692" s="105"/>
      <c r="AB692" s="105"/>
      <c r="AC692" s="105"/>
      <c r="AD692" s="105"/>
      <c r="AE692" s="105"/>
      <c r="AF692" s="105"/>
      <c r="AG692" s="105"/>
      <c r="AH692" s="105"/>
      <c r="AI692" s="105"/>
      <c r="AJ692" s="105"/>
      <c r="AK692" s="105"/>
      <c r="AL692" s="105"/>
    </row>
    <row r="693" spans="1:38" ht="14" x14ac:dyDescent="0.3">
      <c r="A693" s="105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  <c r="AA693" s="105"/>
      <c r="AB693" s="105"/>
      <c r="AC693" s="105"/>
      <c r="AD693" s="105"/>
      <c r="AE693" s="105"/>
      <c r="AF693" s="105"/>
      <c r="AG693" s="105"/>
      <c r="AH693" s="105"/>
      <c r="AI693" s="105"/>
      <c r="AJ693" s="105"/>
      <c r="AK693" s="105"/>
      <c r="AL693" s="105"/>
    </row>
    <row r="694" spans="1:38" ht="14" x14ac:dyDescent="0.3">
      <c r="A694" s="105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  <c r="AA694" s="105"/>
      <c r="AB694" s="105"/>
      <c r="AC694" s="105"/>
      <c r="AD694" s="105"/>
      <c r="AE694" s="105"/>
      <c r="AF694" s="105"/>
      <c r="AG694" s="105"/>
      <c r="AH694" s="105"/>
      <c r="AI694" s="105"/>
      <c r="AJ694" s="105"/>
      <c r="AK694" s="105"/>
      <c r="AL694" s="105"/>
    </row>
    <row r="695" spans="1:38" ht="14" x14ac:dyDescent="0.3">
      <c r="A695" s="105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  <c r="AA695" s="105"/>
      <c r="AB695" s="105"/>
      <c r="AC695" s="105"/>
      <c r="AD695" s="105"/>
      <c r="AE695" s="105"/>
      <c r="AF695" s="105"/>
      <c r="AG695" s="105"/>
      <c r="AH695" s="105"/>
      <c r="AI695" s="105"/>
      <c r="AJ695" s="105"/>
      <c r="AK695" s="105"/>
      <c r="AL695" s="105"/>
    </row>
    <row r="696" spans="1:38" ht="14" x14ac:dyDescent="0.3">
      <c r="A696" s="105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  <c r="AA696" s="105"/>
      <c r="AB696" s="105"/>
      <c r="AC696" s="105"/>
      <c r="AD696" s="105"/>
      <c r="AE696" s="105"/>
      <c r="AF696" s="105"/>
      <c r="AG696" s="105"/>
      <c r="AH696" s="105"/>
      <c r="AI696" s="105"/>
      <c r="AJ696" s="105"/>
      <c r="AK696" s="105"/>
      <c r="AL696" s="105"/>
    </row>
    <row r="697" spans="1:38" ht="14" x14ac:dyDescent="0.3">
      <c r="A697" s="105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  <c r="AA697" s="105"/>
      <c r="AB697" s="105"/>
      <c r="AC697" s="105"/>
      <c r="AD697" s="105"/>
      <c r="AE697" s="105"/>
      <c r="AF697" s="105"/>
      <c r="AG697" s="105"/>
      <c r="AH697" s="105"/>
      <c r="AI697" s="105"/>
      <c r="AJ697" s="105"/>
      <c r="AK697" s="105"/>
      <c r="AL697" s="105"/>
    </row>
    <row r="698" spans="1:38" ht="14" x14ac:dyDescent="0.3">
      <c r="A698" s="105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  <c r="AA698" s="105"/>
      <c r="AB698" s="105"/>
      <c r="AC698" s="105"/>
      <c r="AD698" s="105"/>
      <c r="AE698" s="105"/>
      <c r="AF698" s="105"/>
      <c r="AG698" s="105"/>
      <c r="AH698" s="105"/>
      <c r="AI698" s="105"/>
      <c r="AJ698" s="105"/>
      <c r="AK698" s="105"/>
      <c r="AL698" s="105"/>
    </row>
    <row r="699" spans="1:38" ht="14" x14ac:dyDescent="0.3">
      <c r="A699" s="105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  <c r="AD699" s="105"/>
      <c r="AE699" s="105"/>
      <c r="AF699" s="105"/>
      <c r="AG699" s="105"/>
      <c r="AH699" s="105"/>
      <c r="AI699" s="105"/>
      <c r="AJ699" s="105"/>
      <c r="AK699" s="105"/>
      <c r="AL699" s="105"/>
    </row>
    <row r="700" spans="1:38" ht="14" x14ac:dyDescent="0.3">
      <c r="A700" s="105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  <c r="AA700" s="105"/>
      <c r="AB700" s="105"/>
      <c r="AC700" s="105"/>
      <c r="AD700" s="105"/>
      <c r="AE700" s="105"/>
      <c r="AF700" s="105"/>
      <c r="AG700" s="105"/>
      <c r="AH700" s="105"/>
      <c r="AI700" s="105"/>
      <c r="AJ700" s="105"/>
      <c r="AK700" s="105"/>
      <c r="AL700" s="105"/>
    </row>
    <row r="701" spans="1:38" ht="14" x14ac:dyDescent="0.3">
      <c r="A701" s="105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  <c r="AD701" s="105"/>
      <c r="AE701" s="105"/>
      <c r="AF701" s="105"/>
      <c r="AG701" s="105"/>
      <c r="AH701" s="105"/>
      <c r="AI701" s="105"/>
      <c r="AJ701" s="105"/>
      <c r="AK701" s="105"/>
      <c r="AL701" s="105"/>
    </row>
    <row r="702" spans="1:38" ht="14" x14ac:dyDescent="0.3">
      <c r="A702" s="105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  <c r="AA702" s="105"/>
      <c r="AB702" s="105"/>
      <c r="AC702" s="105"/>
      <c r="AD702" s="105"/>
      <c r="AE702" s="105"/>
      <c r="AF702" s="105"/>
      <c r="AG702" s="105"/>
      <c r="AH702" s="105"/>
      <c r="AI702" s="105"/>
      <c r="AJ702" s="105"/>
      <c r="AK702" s="105"/>
      <c r="AL702" s="105"/>
    </row>
    <row r="703" spans="1:38" ht="14" x14ac:dyDescent="0.3">
      <c r="A703" s="105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  <c r="AD703" s="105"/>
      <c r="AE703" s="105"/>
      <c r="AF703" s="105"/>
      <c r="AG703" s="105"/>
      <c r="AH703" s="105"/>
      <c r="AI703" s="105"/>
      <c r="AJ703" s="105"/>
      <c r="AK703" s="105"/>
      <c r="AL703" s="105"/>
    </row>
    <row r="704" spans="1:38" ht="14" x14ac:dyDescent="0.3">
      <c r="A704" s="105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  <c r="AA704" s="105"/>
      <c r="AB704" s="105"/>
      <c r="AC704" s="105"/>
      <c r="AD704" s="105"/>
      <c r="AE704" s="105"/>
      <c r="AF704" s="105"/>
      <c r="AG704" s="105"/>
      <c r="AH704" s="105"/>
      <c r="AI704" s="105"/>
      <c r="AJ704" s="105"/>
      <c r="AK704" s="105"/>
      <c r="AL704" s="105"/>
    </row>
    <row r="705" spans="1:38" ht="14" x14ac:dyDescent="0.3">
      <c r="A705" s="105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  <c r="AD705" s="105"/>
      <c r="AE705" s="105"/>
      <c r="AF705" s="105"/>
      <c r="AG705" s="105"/>
      <c r="AH705" s="105"/>
      <c r="AI705" s="105"/>
      <c r="AJ705" s="105"/>
      <c r="AK705" s="105"/>
      <c r="AL705" s="105"/>
    </row>
    <row r="706" spans="1:38" ht="14" x14ac:dyDescent="0.3">
      <c r="A706" s="105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  <c r="AA706" s="105"/>
      <c r="AB706" s="105"/>
      <c r="AC706" s="105"/>
      <c r="AD706" s="105"/>
      <c r="AE706" s="105"/>
      <c r="AF706" s="105"/>
      <c r="AG706" s="105"/>
      <c r="AH706" s="105"/>
      <c r="AI706" s="105"/>
      <c r="AJ706" s="105"/>
      <c r="AK706" s="105"/>
      <c r="AL706" s="105"/>
    </row>
    <row r="707" spans="1:38" ht="14" x14ac:dyDescent="0.3">
      <c r="A707" s="105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  <c r="AD707" s="105"/>
      <c r="AE707" s="105"/>
      <c r="AF707" s="105"/>
      <c r="AG707" s="105"/>
      <c r="AH707" s="105"/>
      <c r="AI707" s="105"/>
      <c r="AJ707" s="105"/>
      <c r="AK707" s="105"/>
      <c r="AL707" s="105"/>
    </row>
    <row r="708" spans="1:38" ht="14" x14ac:dyDescent="0.3">
      <c r="A708" s="105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  <c r="AD708" s="105"/>
      <c r="AE708" s="105"/>
      <c r="AF708" s="105"/>
      <c r="AG708" s="105"/>
      <c r="AH708" s="105"/>
      <c r="AI708" s="105"/>
      <c r="AJ708" s="105"/>
      <c r="AK708" s="105"/>
      <c r="AL708" s="105"/>
    </row>
    <row r="709" spans="1:38" ht="14" x14ac:dyDescent="0.3">
      <c r="A709" s="105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  <c r="AD709" s="105"/>
      <c r="AE709" s="105"/>
      <c r="AF709" s="105"/>
      <c r="AG709" s="105"/>
      <c r="AH709" s="105"/>
      <c r="AI709" s="105"/>
      <c r="AJ709" s="105"/>
      <c r="AK709" s="105"/>
      <c r="AL709" s="105"/>
    </row>
    <row r="710" spans="1:38" ht="14" x14ac:dyDescent="0.3">
      <c r="A710" s="105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  <c r="AA710" s="105"/>
      <c r="AB710" s="105"/>
      <c r="AC710" s="105"/>
      <c r="AD710" s="105"/>
      <c r="AE710" s="105"/>
      <c r="AF710" s="105"/>
      <c r="AG710" s="105"/>
      <c r="AH710" s="105"/>
      <c r="AI710" s="105"/>
      <c r="AJ710" s="105"/>
      <c r="AK710" s="105"/>
      <c r="AL710" s="105"/>
    </row>
    <row r="711" spans="1:38" ht="14" x14ac:dyDescent="0.3">
      <c r="A711" s="105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  <c r="AG711" s="105"/>
      <c r="AH711" s="105"/>
      <c r="AI711" s="105"/>
      <c r="AJ711" s="105"/>
      <c r="AK711" s="105"/>
      <c r="AL711" s="105"/>
    </row>
    <row r="712" spans="1:38" ht="14" x14ac:dyDescent="0.3">
      <c r="A712" s="105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  <c r="AA712" s="105"/>
      <c r="AB712" s="105"/>
      <c r="AC712" s="105"/>
      <c r="AD712" s="105"/>
      <c r="AE712" s="105"/>
      <c r="AF712" s="105"/>
      <c r="AG712" s="105"/>
      <c r="AH712" s="105"/>
      <c r="AI712" s="105"/>
      <c r="AJ712" s="105"/>
      <c r="AK712" s="105"/>
      <c r="AL712" s="105"/>
    </row>
    <row r="713" spans="1:38" ht="14" x14ac:dyDescent="0.3">
      <c r="A713" s="105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  <c r="AD713" s="105"/>
      <c r="AE713" s="105"/>
      <c r="AF713" s="105"/>
      <c r="AG713" s="105"/>
      <c r="AH713" s="105"/>
      <c r="AI713" s="105"/>
      <c r="AJ713" s="105"/>
      <c r="AK713" s="105"/>
      <c r="AL713" s="105"/>
    </row>
    <row r="714" spans="1:38" ht="14" x14ac:dyDescent="0.3">
      <c r="A714" s="105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  <c r="AA714" s="105"/>
      <c r="AB714" s="105"/>
      <c r="AC714" s="105"/>
      <c r="AD714" s="105"/>
      <c r="AE714" s="105"/>
      <c r="AF714" s="105"/>
      <c r="AG714" s="105"/>
      <c r="AH714" s="105"/>
      <c r="AI714" s="105"/>
      <c r="AJ714" s="105"/>
      <c r="AK714" s="105"/>
      <c r="AL714" s="105"/>
    </row>
    <row r="715" spans="1:38" ht="14" x14ac:dyDescent="0.3">
      <c r="A715" s="105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  <c r="AA715" s="105"/>
      <c r="AB715" s="105"/>
      <c r="AC715" s="105"/>
      <c r="AD715" s="105"/>
      <c r="AE715" s="105"/>
      <c r="AF715" s="105"/>
      <c r="AG715" s="105"/>
      <c r="AH715" s="105"/>
      <c r="AI715" s="105"/>
      <c r="AJ715" s="105"/>
      <c r="AK715" s="105"/>
      <c r="AL715" s="105"/>
    </row>
    <row r="716" spans="1:38" ht="14" x14ac:dyDescent="0.3">
      <c r="A716" s="105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  <c r="AA716" s="105"/>
      <c r="AB716" s="105"/>
      <c r="AC716" s="105"/>
      <c r="AD716" s="105"/>
      <c r="AE716" s="105"/>
      <c r="AF716" s="105"/>
      <c r="AG716" s="105"/>
      <c r="AH716" s="105"/>
      <c r="AI716" s="105"/>
      <c r="AJ716" s="105"/>
      <c r="AK716" s="105"/>
      <c r="AL716" s="105"/>
    </row>
    <row r="717" spans="1:38" ht="14" x14ac:dyDescent="0.3">
      <c r="A717" s="105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  <c r="AA717" s="105"/>
      <c r="AB717" s="105"/>
      <c r="AC717" s="105"/>
      <c r="AD717" s="105"/>
      <c r="AE717" s="105"/>
      <c r="AF717" s="105"/>
      <c r="AG717" s="105"/>
      <c r="AH717" s="105"/>
      <c r="AI717" s="105"/>
      <c r="AJ717" s="105"/>
      <c r="AK717" s="105"/>
      <c r="AL717" s="105"/>
    </row>
    <row r="718" spans="1:38" ht="14" x14ac:dyDescent="0.3">
      <c r="A718" s="105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  <c r="AA718" s="105"/>
      <c r="AB718" s="105"/>
      <c r="AC718" s="105"/>
      <c r="AD718" s="105"/>
      <c r="AE718" s="105"/>
      <c r="AF718" s="105"/>
      <c r="AG718" s="105"/>
      <c r="AH718" s="105"/>
      <c r="AI718" s="105"/>
      <c r="AJ718" s="105"/>
      <c r="AK718" s="105"/>
      <c r="AL718" s="105"/>
    </row>
    <row r="719" spans="1:38" ht="14" x14ac:dyDescent="0.3">
      <c r="A719" s="105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  <c r="AA719" s="105"/>
      <c r="AB719" s="105"/>
      <c r="AC719" s="105"/>
      <c r="AD719" s="105"/>
      <c r="AE719" s="105"/>
      <c r="AF719" s="105"/>
      <c r="AG719" s="105"/>
      <c r="AH719" s="105"/>
      <c r="AI719" s="105"/>
      <c r="AJ719" s="105"/>
      <c r="AK719" s="105"/>
      <c r="AL719" s="105"/>
    </row>
    <row r="720" spans="1:38" ht="14" x14ac:dyDescent="0.3">
      <c r="A720" s="105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  <c r="AD720" s="105"/>
      <c r="AE720" s="105"/>
      <c r="AF720" s="105"/>
      <c r="AG720" s="105"/>
      <c r="AH720" s="105"/>
      <c r="AI720" s="105"/>
      <c r="AJ720" s="105"/>
      <c r="AK720" s="105"/>
      <c r="AL720" s="105"/>
    </row>
    <row r="721" spans="1:38" ht="14" x14ac:dyDescent="0.3">
      <c r="A721" s="105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  <c r="AD721" s="105"/>
      <c r="AE721" s="105"/>
      <c r="AF721" s="105"/>
      <c r="AG721" s="105"/>
      <c r="AH721" s="105"/>
      <c r="AI721" s="105"/>
      <c r="AJ721" s="105"/>
      <c r="AK721" s="105"/>
      <c r="AL721" s="105"/>
    </row>
    <row r="722" spans="1:38" ht="14" x14ac:dyDescent="0.3">
      <c r="A722" s="105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  <c r="AD722" s="105"/>
      <c r="AE722" s="105"/>
      <c r="AF722" s="105"/>
      <c r="AG722" s="105"/>
      <c r="AH722" s="105"/>
      <c r="AI722" s="105"/>
      <c r="AJ722" s="105"/>
      <c r="AK722" s="105"/>
      <c r="AL722" s="105"/>
    </row>
    <row r="723" spans="1:38" ht="14" x14ac:dyDescent="0.3">
      <c r="A723" s="105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  <c r="AD723" s="105"/>
      <c r="AE723" s="105"/>
      <c r="AF723" s="105"/>
      <c r="AG723" s="105"/>
      <c r="AH723" s="105"/>
      <c r="AI723" s="105"/>
      <c r="AJ723" s="105"/>
      <c r="AK723" s="105"/>
      <c r="AL723" s="105"/>
    </row>
    <row r="724" spans="1:38" ht="14" x14ac:dyDescent="0.3">
      <c r="A724" s="105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  <c r="AD724" s="105"/>
      <c r="AE724" s="105"/>
      <c r="AF724" s="105"/>
      <c r="AG724" s="105"/>
      <c r="AH724" s="105"/>
      <c r="AI724" s="105"/>
      <c r="AJ724" s="105"/>
      <c r="AK724" s="105"/>
      <c r="AL724" s="105"/>
    </row>
    <row r="725" spans="1:38" ht="14" x14ac:dyDescent="0.3">
      <c r="A725" s="105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  <c r="AD725" s="105"/>
      <c r="AE725" s="105"/>
      <c r="AF725" s="105"/>
      <c r="AG725" s="105"/>
      <c r="AH725" s="105"/>
      <c r="AI725" s="105"/>
      <c r="AJ725" s="105"/>
      <c r="AK725" s="105"/>
      <c r="AL725" s="105"/>
    </row>
    <row r="726" spans="1:38" ht="14" x14ac:dyDescent="0.3">
      <c r="A726" s="105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  <c r="AD726" s="105"/>
      <c r="AE726" s="105"/>
      <c r="AF726" s="105"/>
      <c r="AG726" s="105"/>
      <c r="AH726" s="105"/>
      <c r="AI726" s="105"/>
      <c r="AJ726" s="105"/>
      <c r="AK726" s="105"/>
      <c r="AL726" s="105"/>
    </row>
    <row r="727" spans="1:38" ht="14" x14ac:dyDescent="0.3">
      <c r="A727" s="105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  <c r="AD727" s="105"/>
      <c r="AE727" s="105"/>
      <c r="AF727" s="105"/>
      <c r="AG727" s="105"/>
      <c r="AH727" s="105"/>
      <c r="AI727" s="105"/>
      <c r="AJ727" s="105"/>
      <c r="AK727" s="105"/>
      <c r="AL727" s="105"/>
    </row>
    <row r="728" spans="1:38" ht="14" x14ac:dyDescent="0.3">
      <c r="A728" s="105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  <c r="AD728" s="105"/>
      <c r="AE728" s="105"/>
      <c r="AF728" s="105"/>
      <c r="AG728" s="105"/>
      <c r="AH728" s="105"/>
      <c r="AI728" s="105"/>
      <c r="AJ728" s="105"/>
      <c r="AK728" s="105"/>
      <c r="AL728" s="105"/>
    </row>
    <row r="729" spans="1:38" ht="14" x14ac:dyDescent="0.3">
      <c r="A729" s="105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  <c r="AD729" s="105"/>
      <c r="AE729" s="105"/>
      <c r="AF729" s="105"/>
      <c r="AG729" s="105"/>
      <c r="AH729" s="105"/>
      <c r="AI729" s="105"/>
      <c r="AJ729" s="105"/>
      <c r="AK729" s="105"/>
      <c r="AL729" s="105"/>
    </row>
    <row r="730" spans="1:38" ht="14" x14ac:dyDescent="0.3">
      <c r="A730" s="105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  <c r="AG730" s="105"/>
      <c r="AH730" s="105"/>
      <c r="AI730" s="105"/>
      <c r="AJ730" s="105"/>
      <c r="AK730" s="105"/>
      <c r="AL730" s="105"/>
    </row>
    <row r="731" spans="1:38" ht="14" x14ac:dyDescent="0.3">
      <c r="A731" s="105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  <c r="AD731" s="105"/>
      <c r="AE731" s="105"/>
      <c r="AF731" s="105"/>
      <c r="AG731" s="105"/>
      <c r="AH731" s="105"/>
      <c r="AI731" s="105"/>
      <c r="AJ731" s="105"/>
      <c r="AK731" s="105"/>
      <c r="AL731" s="105"/>
    </row>
    <row r="732" spans="1:38" ht="14" x14ac:dyDescent="0.3">
      <c r="A732" s="105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  <c r="AD732" s="105"/>
      <c r="AE732" s="105"/>
      <c r="AF732" s="105"/>
      <c r="AG732" s="105"/>
      <c r="AH732" s="105"/>
      <c r="AI732" s="105"/>
      <c r="AJ732" s="105"/>
      <c r="AK732" s="105"/>
      <c r="AL732" s="105"/>
    </row>
    <row r="733" spans="1:38" ht="14" x14ac:dyDescent="0.3">
      <c r="A733" s="105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  <c r="AA733" s="105"/>
      <c r="AB733" s="105"/>
      <c r="AC733" s="105"/>
      <c r="AD733" s="105"/>
      <c r="AE733" s="105"/>
      <c r="AF733" s="105"/>
      <c r="AG733" s="105"/>
      <c r="AH733" s="105"/>
      <c r="AI733" s="105"/>
      <c r="AJ733" s="105"/>
      <c r="AK733" s="105"/>
      <c r="AL733" s="105"/>
    </row>
    <row r="734" spans="1:38" ht="14" x14ac:dyDescent="0.3">
      <c r="A734" s="105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  <c r="AA734" s="105"/>
      <c r="AB734" s="105"/>
      <c r="AC734" s="105"/>
      <c r="AD734" s="105"/>
      <c r="AE734" s="105"/>
      <c r="AF734" s="105"/>
      <c r="AG734" s="105"/>
      <c r="AH734" s="105"/>
      <c r="AI734" s="105"/>
      <c r="AJ734" s="105"/>
      <c r="AK734" s="105"/>
      <c r="AL734" s="105"/>
    </row>
    <row r="735" spans="1:38" ht="14" x14ac:dyDescent="0.3">
      <c r="A735" s="105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  <c r="AA735" s="105"/>
      <c r="AB735" s="105"/>
      <c r="AC735" s="105"/>
      <c r="AD735" s="105"/>
      <c r="AE735" s="105"/>
      <c r="AF735" s="105"/>
      <c r="AG735" s="105"/>
      <c r="AH735" s="105"/>
      <c r="AI735" s="105"/>
      <c r="AJ735" s="105"/>
      <c r="AK735" s="105"/>
      <c r="AL735" s="105"/>
    </row>
    <row r="736" spans="1:38" ht="14" x14ac:dyDescent="0.3">
      <c r="A736" s="105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  <c r="AA736" s="105"/>
      <c r="AB736" s="105"/>
      <c r="AC736" s="105"/>
      <c r="AD736" s="105"/>
      <c r="AE736" s="105"/>
      <c r="AF736" s="105"/>
      <c r="AG736" s="105"/>
      <c r="AH736" s="105"/>
      <c r="AI736" s="105"/>
      <c r="AJ736" s="105"/>
      <c r="AK736" s="105"/>
      <c r="AL736" s="105"/>
    </row>
    <row r="737" spans="1:38" ht="14" x14ac:dyDescent="0.3">
      <c r="A737" s="105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  <c r="AA737" s="105"/>
      <c r="AB737" s="105"/>
      <c r="AC737" s="105"/>
      <c r="AD737" s="105"/>
      <c r="AE737" s="105"/>
      <c r="AF737" s="105"/>
      <c r="AG737" s="105"/>
      <c r="AH737" s="105"/>
      <c r="AI737" s="105"/>
      <c r="AJ737" s="105"/>
      <c r="AK737" s="105"/>
      <c r="AL737" s="105"/>
    </row>
    <row r="738" spans="1:38" ht="14" x14ac:dyDescent="0.3">
      <c r="A738" s="105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  <c r="AA738" s="105"/>
      <c r="AB738" s="105"/>
      <c r="AC738" s="105"/>
      <c r="AD738" s="105"/>
      <c r="AE738" s="105"/>
      <c r="AF738" s="105"/>
      <c r="AG738" s="105"/>
      <c r="AH738" s="105"/>
      <c r="AI738" s="105"/>
      <c r="AJ738" s="105"/>
      <c r="AK738" s="105"/>
      <c r="AL738" s="105"/>
    </row>
    <row r="739" spans="1:38" ht="14" x14ac:dyDescent="0.3">
      <c r="A739" s="105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  <c r="AA739" s="105"/>
      <c r="AB739" s="105"/>
      <c r="AC739" s="105"/>
      <c r="AD739" s="105"/>
      <c r="AE739" s="105"/>
      <c r="AF739" s="105"/>
      <c r="AG739" s="105"/>
      <c r="AH739" s="105"/>
      <c r="AI739" s="105"/>
      <c r="AJ739" s="105"/>
      <c r="AK739" s="105"/>
      <c r="AL739" s="105"/>
    </row>
    <row r="740" spans="1:38" ht="14" x14ac:dyDescent="0.3">
      <c r="A740" s="105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  <c r="AA740" s="105"/>
      <c r="AB740" s="105"/>
      <c r="AC740" s="105"/>
      <c r="AD740" s="105"/>
      <c r="AE740" s="105"/>
      <c r="AF740" s="105"/>
      <c r="AG740" s="105"/>
      <c r="AH740" s="105"/>
      <c r="AI740" s="105"/>
      <c r="AJ740" s="105"/>
      <c r="AK740" s="105"/>
      <c r="AL740" s="105"/>
    </row>
    <row r="741" spans="1:38" ht="14" x14ac:dyDescent="0.3">
      <c r="A741" s="105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  <c r="AA741" s="105"/>
      <c r="AB741" s="105"/>
      <c r="AC741" s="105"/>
      <c r="AD741" s="105"/>
      <c r="AE741" s="105"/>
      <c r="AF741" s="105"/>
      <c r="AG741" s="105"/>
      <c r="AH741" s="105"/>
      <c r="AI741" s="105"/>
      <c r="AJ741" s="105"/>
      <c r="AK741" s="105"/>
      <c r="AL741" s="105"/>
    </row>
    <row r="742" spans="1:38" ht="14" x14ac:dyDescent="0.3">
      <c r="A742" s="105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  <c r="AD742" s="105"/>
      <c r="AE742" s="105"/>
      <c r="AF742" s="105"/>
      <c r="AG742" s="105"/>
      <c r="AH742" s="105"/>
      <c r="AI742" s="105"/>
      <c r="AJ742" s="105"/>
      <c r="AK742" s="105"/>
      <c r="AL742" s="105"/>
    </row>
    <row r="743" spans="1:38" ht="14" x14ac:dyDescent="0.3">
      <c r="A743" s="105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  <c r="AA743" s="105"/>
      <c r="AB743" s="105"/>
      <c r="AC743" s="105"/>
      <c r="AD743" s="105"/>
      <c r="AE743" s="105"/>
      <c r="AF743" s="105"/>
      <c r="AG743" s="105"/>
      <c r="AH743" s="105"/>
      <c r="AI743" s="105"/>
      <c r="AJ743" s="105"/>
      <c r="AK743" s="105"/>
      <c r="AL743" s="105"/>
    </row>
    <row r="744" spans="1:38" ht="14" x14ac:dyDescent="0.3">
      <c r="A744" s="105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  <c r="AA744" s="105"/>
      <c r="AB744" s="105"/>
      <c r="AC744" s="105"/>
      <c r="AD744" s="105"/>
      <c r="AE744" s="105"/>
      <c r="AF744" s="105"/>
      <c r="AG744" s="105"/>
      <c r="AH744" s="105"/>
      <c r="AI744" s="105"/>
      <c r="AJ744" s="105"/>
      <c r="AK744" s="105"/>
      <c r="AL744" s="105"/>
    </row>
    <row r="745" spans="1:38" ht="14" x14ac:dyDescent="0.3">
      <c r="A745" s="105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  <c r="AA745" s="105"/>
      <c r="AB745" s="105"/>
      <c r="AC745" s="105"/>
      <c r="AD745" s="105"/>
      <c r="AE745" s="105"/>
      <c r="AF745" s="105"/>
      <c r="AG745" s="105"/>
      <c r="AH745" s="105"/>
      <c r="AI745" s="105"/>
      <c r="AJ745" s="105"/>
      <c r="AK745" s="105"/>
      <c r="AL745" s="105"/>
    </row>
    <row r="746" spans="1:38" ht="14" x14ac:dyDescent="0.3">
      <c r="A746" s="105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  <c r="AA746" s="105"/>
      <c r="AB746" s="105"/>
      <c r="AC746" s="105"/>
      <c r="AD746" s="105"/>
      <c r="AE746" s="105"/>
      <c r="AF746" s="105"/>
      <c r="AG746" s="105"/>
      <c r="AH746" s="105"/>
      <c r="AI746" s="105"/>
      <c r="AJ746" s="105"/>
      <c r="AK746" s="105"/>
      <c r="AL746" s="105"/>
    </row>
    <row r="747" spans="1:38" ht="14" x14ac:dyDescent="0.3">
      <c r="A747" s="105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  <c r="AA747" s="105"/>
      <c r="AB747" s="105"/>
      <c r="AC747" s="105"/>
      <c r="AD747" s="105"/>
      <c r="AE747" s="105"/>
      <c r="AF747" s="105"/>
      <c r="AG747" s="105"/>
      <c r="AH747" s="105"/>
      <c r="AI747" s="105"/>
      <c r="AJ747" s="105"/>
      <c r="AK747" s="105"/>
      <c r="AL747" s="105"/>
    </row>
    <row r="748" spans="1:38" ht="14" x14ac:dyDescent="0.3">
      <c r="A748" s="105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  <c r="AA748" s="105"/>
      <c r="AB748" s="105"/>
      <c r="AC748" s="105"/>
      <c r="AD748" s="105"/>
      <c r="AE748" s="105"/>
      <c r="AF748" s="105"/>
      <c r="AG748" s="105"/>
      <c r="AH748" s="105"/>
      <c r="AI748" s="105"/>
      <c r="AJ748" s="105"/>
      <c r="AK748" s="105"/>
      <c r="AL748" s="105"/>
    </row>
    <row r="749" spans="1:38" ht="14" x14ac:dyDescent="0.3">
      <c r="A749" s="105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  <c r="AA749" s="105"/>
      <c r="AB749" s="105"/>
      <c r="AC749" s="105"/>
      <c r="AD749" s="105"/>
      <c r="AE749" s="105"/>
      <c r="AF749" s="105"/>
      <c r="AG749" s="105"/>
      <c r="AH749" s="105"/>
      <c r="AI749" s="105"/>
      <c r="AJ749" s="105"/>
      <c r="AK749" s="105"/>
      <c r="AL749" s="105"/>
    </row>
    <row r="750" spans="1:38" ht="14" x14ac:dyDescent="0.3">
      <c r="A750" s="105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  <c r="AA750" s="105"/>
      <c r="AB750" s="105"/>
      <c r="AC750" s="105"/>
      <c r="AD750" s="105"/>
      <c r="AE750" s="105"/>
      <c r="AF750" s="105"/>
      <c r="AG750" s="105"/>
      <c r="AH750" s="105"/>
      <c r="AI750" s="105"/>
      <c r="AJ750" s="105"/>
      <c r="AK750" s="105"/>
      <c r="AL750" s="105"/>
    </row>
    <row r="751" spans="1:38" ht="14" x14ac:dyDescent="0.3">
      <c r="A751" s="105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  <c r="AA751" s="105"/>
      <c r="AB751" s="105"/>
      <c r="AC751" s="105"/>
      <c r="AD751" s="105"/>
      <c r="AE751" s="105"/>
      <c r="AF751" s="105"/>
      <c r="AG751" s="105"/>
      <c r="AH751" s="105"/>
      <c r="AI751" s="105"/>
      <c r="AJ751" s="105"/>
      <c r="AK751" s="105"/>
      <c r="AL751" s="105"/>
    </row>
    <row r="752" spans="1:38" ht="14" x14ac:dyDescent="0.3">
      <c r="A752" s="105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  <c r="AA752" s="105"/>
      <c r="AB752" s="105"/>
      <c r="AC752" s="105"/>
      <c r="AD752" s="105"/>
      <c r="AE752" s="105"/>
      <c r="AF752" s="105"/>
      <c r="AG752" s="105"/>
      <c r="AH752" s="105"/>
      <c r="AI752" s="105"/>
      <c r="AJ752" s="105"/>
      <c r="AK752" s="105"/>
      <c r="AL752" s="105"/>
    </row>
    <row r="753" spans="1:38" ht="14" x14ac:dyDescent="0.3">
      <c r="A753" s="105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  <c r="AA753" s="105"/>
      <c r="AB753" s="105"/>
      <c r="AC753" s="105"/>
      <c r="AD753" s="105"/>
      <c r="AE753" s="105"/>
      <c r="AF753" s="105"/>
      <c r="AG753" s="105"/>
      <c r="AH753" s="105"/>
      <c r="AI753" s="105"/>
      <c r="AJ753" s="105"/>
      <c r="AK753" s="105"/>
      <c r="AL753" s="105"/>
    </row>
    <row r="754" spans="1:38" ht="14" x14ac:dyDescent="0.3">
      <c r="A754" s="105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  <c r="AA754" s="105"/>
      <c r="AB754" s="105"/>
      <c r="AC754" s="105"/>
      <c r="AD754" s="105"/>
      <c r="AE754" s="105"/>
      <c r="AF754" s="105"/>
      <c r="AG754" s="105"/>
      <c r="AH754" s="105"/>
      <c r="AI754" s="105"/>
      <c r="AJ754" s="105"/>
      <c r="AK754" s="105"/>
      <c r="AL754" s="105"/>
    </row>
    <row r="755" spans="1:38" ht="14" x14ac:dyDescent="0.3">
      <c r="A755" s="105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  <c r="AA755" s="105"/>
      <c r="AB755" s="105"/>
      <c r="AC755" s="105"/>
      <c r="AD755" s="105"/>
      <c r="AE755" s="105"/>
      <c r="AF755" s="105"/>
      <c r="AG755" s="105"/>
      <c r="AH755" s="105"/>
      <c r="AI755" s="105"/>
      <c r="AJ755" s="105"/>
      <c r="AK755" s="105"/>
      <c r="AL755" s="105"/>
    </row>
    <row r="756" spans="1:38" ht="14" x14ac:dyDescent="0.3">
      <c r="A756" s="105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  <c r="AA756" s="105"/>
      <c r="AB756" s="105"/>
      <c r="AC756" s="105"/>
      <c r="AD756" s="105"/>
      <c r="AE756" s="105"/>
      <c r="AF756" s="105"/>
      <c r="AG756" s="105"/>
      <c r="AH756" s="105"/>
      <c r="AI756" s="105"/>
      <c r="AJ756" s="105"/>
      <c r="AK756" s="105"/>
      <c r="AL756" s="105"/>
    </row>
    <row r="757" spans="1:38" ht="14" x14ac:dyDescent="0.3">
      <c r="A757" s="105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  <c r="AA757" s="105"/>
      <c r="AB757" s="105"/>
      <c r="AC757" s="105"/>
      <c r="AD757" s="105"/>
      <c r="AE757" s="105"/>
      <c r="AF757" s="105"/>
      <c r="AG757" s="105"/>
      <c r="AH757" s="105"/>
      <c r="AI757" s="105"/>
      <c r="AJ757" s="105"/>
      <c r="AK757" s="105"/>
      <c r="AL757" s="105"/>
    </row>
    <row r="758" spans="1:38" ht="14" x14ac:dyDescent="0.3">
      <c r="A758" s="105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  <c r="AD758" s="105"/>
      <c r="AE758" s="105"/>
      <c r="AF758" s="105"/>
      <c r="AG758" s="105"/>
      <c r="AH758" s="105"/>
      <c r="AI758" s="105"/>
      <c r="AJ758" s="105"/>
      <c r="AK758" s="105"/>
      <c r="AL758" s="105"/>
    </row>
    <row r="759" spans="1:38" ht="14" x14ac:dyDescent="0.3">
      <c r="A759" s="105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  <c r="AA759" s="105"/>
      <c r="AB759" s="105"/>
      <c r="AC759" s="105"/>
      <c r="AD759" s="105"/>
      <c r="AE759" s="105"/>
      <c r="AF759" s="105"/>
      <c r="AG759" s="105"/>
      <c r="AH759" s="105"/>
      <c r="AI759" s="105"/>
      <c r="AJ759" s="105"/>
      <c r="AK759" s="105"/>
      <c r="AL759" s="105"/>
    </row>
    <row r="760" spans="1:38" ht="14" x14ac:dyDescent="0.3">
      <c r="A760" s="105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  <c r="AA760" s="105"/>
      <c r="AB760" s="105"/>
      <c r="AC760" s="105"/>
      <c r="AD760" s="105"/>
      <c r="AE760" s="105"/>
      <c r="AF760" s="105"/>
      <c r="AG760" s="105"/>
      <c r="AH760" s="105"/>
      <c r="AI760" s="105"/>
      <c r="AJ760" s="105"/>
      <c r="AK760" s="105"/>
      <c r="AL760" s="105"/>
    </row>
    <row r="761" spans="1:38" ht="14" x14ac:dyDescent="0.3">
      <c r="A761" s="105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  <c r="AA761" s="105"/>
      <c r="AB761" s="105"/>
      <c r="AC761" s="105"/>
      <c r="AD761" s="105"/>
      <c r="AE761" s="105"/>
      <c r="AF761" s="105"/>
      <c r="AG761" s="105"/>
      <c r="AH761" s="105"/>
      <c r="AI761" s="105"/>
      <c r="AJ761" s="105"/>
      <c r="AK761" s="105"/>
      <c r="AL761" s="105"/>
    </row>
    <row r="762" spans="1:38" ht="14" x14ac:dyDescent="0.3">
      <c r="A762" s="105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  <c r="AA762" s="105"/>
      <c r="AB762" s="105"/>
      <c r="AC762" s="105"/>
      <c r="AD762" s="105"/>
      <c r="AE762" s="105"/>
      <c r="AF762" s="105"/>
      <c r="AG762" s="105"/>
      <c r="AH762" s="105"/>
      <c r="AI762" s="105"/>
      <c r="AJ762" s="105"/>
      <c r="AK762" s="105"/>
      <c r="AL762" s="105"/>
    </row>
    <row r="763" spans="1:38" ht="14" x14ac:dyDescent="0.3">
      <c r="A763" s="105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  <c r="AA763" s="105"/>
      <c r="AB763" s="105"/>
      <c r="AC763" s="105"/>
      <c r="AD763" s="105"/>
      <c r="AE763" s="105"/>
      <c r="AF763" s="105"/>
      <c r="AG763" s="105"/>
      <c r="AH763" s="105"/>
      <c r="AI763" s="105"/>
      <c r="AJ763" s="105"/>
      <c r="AK763" s="105"/>
      <c r="AL763" s="105"/>
    </row>
    <row r="764" spans="1:38" ht="14" x14ac:dyDescent="0.3">
      <c r="A764" s="105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  <c r="AA764" s="105"/>
      <c r="AB764" s="105"/>
      <c r="AC764" s="105"/>
      <c r="AD764" s="105"/>
      <c r="AE764" s="105"/>
      <c r="AF764" s="105"/>
      <c r="AG764" s="105"/>
      <c r="AH764" s="105"/>
      <c r="AI764" s="105"/>
      <c r="AJ764" s="105"/>
      <c r="AK764" s="105"/>
      <c r="AL764" s="105"/>
    </row>
    <row r="765" spans="1:38" ht="14" x14ac:dyDescent="0.3">
      <c r="A765" s="105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  <c r="AA765" s="105"/>
      <c r="AB765" s="105"/>
      <c r="AC765" s="105"/>
      <c r="AD765" s="105"/>
      <c r="AE765" s="105"/>
      <c r="AF765" s="105"/>
      <c r="AG765" s="105"/>
      <c r="AH765" s="105"/>
      <c r="AI765" s="105"/>
      <c r="AJ765" s="105"/>
      <c r="AK765" s="105"/>
      <c r="AL765" s="105"/>
    </row>
    <row r="766" spans="1:38" ht="14" x14ac:dyDescent="0.3">
      <c r="A766" s="105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  <c r="AA766" s="105"/>
      <c r="AB766" s="105"/>
      <c r="AC766" s="105"/>
      <c r="AD766" s="105"/>
      <c r="AE766" s="105"/>
      <c r="AF766" s="105"/>
      <c r="AG766" s="105"/>
      <c r="AH766" s="105"/>
      <c r="AI766" s="105"/>
      <c r="AJ766" s="105"/>
      <c r="AK766" s="105"/>
      <c r="AL766" s="105"/>
    </row>
    <row r="767" spans="1:38" ht="14" x14ac:dyDescent="0.3">
      <c r="A767" s="105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  <c r="AA767" s="105"/>
      <c r="AB767" s="105"/>
      <c r="AC767" s="105"/>
      <c r="AD767" s="105"/>
      <c r="AE767" s="105"/>
      <c r="AF767" s="105"/>
      <c r="AG767" s="105"/>
      <c r="AH767" s="105"/>
      <c r="AI767" s="105"/>
      <c r="AJ767" s="105"/>
      <c r="AK767" s="105"/>
      <c r="AL767" s="105"/>
    </row>
    <row r="768" spans="1:38" ht="14" x14ac:dyDescent="0.3">
      <c r="A768" s="105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  <c r="AA768" s="105"/>
      <c r="AB768" s="105"/>
      <c r="AC768" s="105"/>
      <c r="AD768" s="105"/>
      <c r="AE768" s="105"/>
      <c r="AF768" s="105"/>
      <c r="AG768" s="105"/>
      <c r="AH768" s="105"/>
      <c r="AI768" s="105"/>
      <c r="AJ768" s="105"/>
      <c r="AK768" s="105"/>
      <c r="AL768" s="105"/>
    </row>
    <row r="769" spans="1:38" ht="14" x14ac:dyDescent="0.3">
      <c r="A769" s="105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  <c r="AA769" s="105"/>
      <c r="AB769" s="105"/>
      <c r="AC769" s="105"/>
      <c r="AD769" s="105"/>
      <c r="AE769" s="105"/>
      <c r="AF769" s="105"/>
      <c r="AG769" s="105"/>
      <c r="AH769" s="105"/>
      <c r="AI769" s="105"/>
      <c r="AJ769" s="105"/>
      <c r="AK769" s="105"/>
      <c r="AL769" s="105"/>
    </row>
    <row r="770" spans="1:38" ht="14" x14ac:dyDescent="0.3">
      <c r="A770" s="105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  <c r="AA770" s="105"/>
      <c r="AB770" s="105"/>
      <c r="AC770" s="105"/>
      <c r="AD770" s="105"/>
      <c r="AE770" s="105"/>
      <c r="AF770" s="105"/>
      <c r="AG770" s="105"/>
      <c r="AH770" s="105"/>
      <c r="AI770" s="105"/>
      <c r="AJ770" s="105"/>
      <c r="AK770" s="105"/>
      <c r="AL770" s="105"/>
    </row>
    <row r="771" spans="1:38" ht="14" x14ac:dyDescent="0.3">
      <c r="A771" s="105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  <c r="AA771" s="105"/>
      <c r="AB771" s="105"/>
      <c r="AC771" s="105"/>
      <c r="AD771" s="105"/>
      <c r="AE771" s="105"/>
      <c r="AF771" s="105"/>
      <c r="AG771" s="105"/>
      <c r="AH771" s="105"/>
      <c r="AI771" s="105"/>
      <c r="AJ771" s="105"/>
      <c r="AK771" s="105"/>
      <c r="AL771" s="105"/>
    </row>
    <row r="772" spans="1:38" ht="14" x14ac:dyDescent="0.3">
      <c r="A772" s="105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  <c r="AA772" s="105"/>
      <c r="AB772" s="105"/>
      <c r="AC772" s="105"/>
      <c r="AD772" s="105"/>
      <c r="AE772" s="105"/>
      <c r="AF772" s="105"/>
      <c r="AG772" s="105"/>
      <c r="AH772" s="105"/>
      <c r="AI772" s="105"/>
      <c r="AJ772" s="105"/>
      <c r="AK772" s="105"/>
      <c r="AL772" s="105"/>
    </row>
    <row r="773" spans="1:38" ht="14" x14ac:dyDescent="0.3">
      <c r="A773" s="105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  <c r="AA773" s="105"/>
      <c r="AB773" s="105"/>
      <c r="AC773" s="105"/>
      <c r="AD773" s="105"/>
      <c r="AE773" s="105"/>
      <c r="AF773" s="105"/>
      <c r="AG773" s="105"/>
      <c r="AH773" s="105"/>
      <c r="AI773" s="105"/>
      <c r="AJ773" s="105"/>
      <c r="AK773" s="105"/>
      <c r="AL773" s="105"/>
    </row>
    <row r="774" spans="1:38" ht="14" x14ac:dyDescent="0.3">
      <c r="A774" s="105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  <c r="AA774" s="105"/>
      <c r="AB774" s="105"/>
      <c r="AC774" s="105"/>
      <c r="AD774" s="105"/>
      <c r="AE774" s="105"/>
      <c r="AF774" s="105"/>
      <c r="AG774" s="105"/>
      <c r="AH774" s="105"/>
      <c r="AI774" s="105"/>
      <c r="AJ774" s="105"/>
      <c r="AK774" s="105"/>
      <c r="AL774" s="105"/>
    </row>
    <row r="775" spans="1:38" ht="14" x14ac:dyDescent="0.3">
      <c r="A775" s="105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  <c r="AA775" s="105"/>
      <c r="AB775" s="105"/>
      <c r="AC775" s="105"/>
      <c r="AD775" s="105"/>
      <c r="AE775" s="105"/>
      <c r="AF775" s="105"/>
      <c r="AG775" s="105"/>
      <c r="AH775" s="105"/>
      <c r="AI775" s="105"/>
      <c r="AJ775" s="105"/>
      <c r="AK775" s="105"/>
      <c r="AL775" s="105"/>
    </row>
    <row r="776" spans="1:38" ht="14" x14ac:dyDescent="0.3">
      <c r="A776" s="105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  <c r="AA776" s="105"/>
      <c r="AB776" s="105"/>
      <c r="AC776" s="105"/>
      <c r="AD776" s="105"/>
      <c r="AE776" s="105"/>
      <c r="AF776" s="105"/>
      <c r="AG776" s="105"/>
      <c r="AH776" s="105"/>
      <c r="AI776" s="105"/>
      <c r="AJ776" s="105"/>
      <c r="AK776" s="105"/>
      <c r="AL776" s="105"/>
    </row>
    <row r="777" spans="1:38" ht="14" x14ac:dyDescent="0.3">
      <c r="A777" s="105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  <c r="AA777" s="105"/>
      <c r="AB777" s="105"/>
      <c r="AC777" s="105"/>
      <c r="AD777" s="105"/>
      <c r="AE777" s="105"/>
      <c r="AF777" s="105"/>
      <c r="AG777" s="105"/>
      <c r="AH777" s="105"/>
      <c r="AI777" s="105"/>
      <c r="AJ777" s="105"/>
      <c r="AK777" s="105"/>
      <c r="AL777" s="105"/>
    </row>
    <row r="778" spans="1:38" ht="14" x14ac:dyDescent="0.3">
      <c r="A778" s="105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  <c r="AA778" s="105"/>
      <c r="AB778" s="105"/>
      <c r="AC778" s="105"/>
      <c r="AD778" s="105"/>
      <c r="AE778" s="105"/>
      <c r="AF778" s="105"/>
      <c r="AG778" s="105"/>
      <c r="AH778" s="105"/>
      <c r="AI778" s="105"/>
      <c r="AJ778" s="105"/>
      <c r="AK778" s="105"/>
      <c r="AL778" s="105"/>
    </row>
    <row r="779" spans="1:38" ht="14" x14ac:dyDescent="0.3">
      <c r="A779" s="105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  <c r="AA779" s="105"/>
      <c r="AB779" s="105"/>
      <c r="AC779" s="105"/>
      <c r="AD779" s="105"/>
      <c r="AE779" s="105"/>
      <c r="AF779" s="105"/>
      <c r="AG779" s="105"/>
      <c r="AH779" s="105"/>
      <c r="AI779" s="105"/>
      <c r="AJ779" s="105"/>
      <c r="AK779" s="105"/>
      <c r="AL779" s="105"/>
    </row>
    <row r="780" spans="1:38" ht="14" x14ac:dyDescent="0.3">
      <c r="A780" s="105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  <c r="AA780" s="105"/>
      <c r="AB780" s="105"/>
      <c r="AC780" s="105"/>
      <c r="AD780" s="105"/>
      <c r="AE780" s="105"/>
      <c r="AF780" s="105"/>
      <c r="AG780" s="105"/>
      <c r="AH780" s="105"/>
      <c r="AI780" s="105"/>
      <c r="AJ780" s="105"/>
      <c r="AK780" s="105"/>
      <c r="AL780" s="105"/>
    </row>
    <row r="781" spans="1:38" ht="14" x14ac:dyDescent="0.3">
      <c r="A781" s="105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  <c r="AA781" s="105"/>
      <c r="AB781" s="105"/>
      <c r="AC781" s="105"/>
      <c r="AD781" s="105"/>
      <c r="AE781" s="105"/>
      <c r="AF781" s="105"/>
      <c r="AG781" s="105"/>
      <c r="AH781" s="105"/>
      <c r="AI781" s="105"/>
      <c r="AJ781" s="105"/>
      <c r="AK781" s="105"/>
      <c r="AL781" s="105"/>
    </row>
    <row r="782" spans="1:38" ht="14" x14ac:dyDescent="0.3">
      <c r="A782" s="105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  <c r="AA782" s="105"/>
      <c r="AB782" s="105"/>
      <c r="AC782" s="105"/>
      <c r="AD782" s="105"/>
      <c r="AE782" s="105"/>
      <c r="AF782" s="105"/>
      <c r="AG782" s="105"/>
      <c r="AH782" s="105"/>
      <c r="AI782" s="105"/>
      <c r="AJ782" s="105"/>
      <c r="AK782" s="105"/>
      <c r="AL782" s="105"/>
    </row>
    <row r="783" spans="1:38" ht="14" x14ac:dyDescent="0.3">
      <c r="A783" s="105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  <c r="AA783" s="105"/>
      <c r="AB783" s="105"/>
      <c r="AC783" s="105"/>
      <c r="AD783" s="105"/>
      <c r="AE783" s="105"/>
      <c r="AF783" s="105"/>
      <c r="AG783" s="105"/>
      <c r="AH783" s="105"/>
      <c r="AI783" s="105"/>
      <c r="AJ783" s="105"/>
      <c r="AK783" s="105"/>
      <c r="AL783" s="105"/>
    </row>
    <row r="784" spans="1:38" ht="14" x14ac:dyDescent="0.3">
      <c r="A784" s="105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  <c r="AG784" s="105"/>
      <c r="AH784" s="105"/>
      <c r="AI784" s="105"/>
      <c r="AJ784" s="105"/>
      <c r="AK784" s="105"/>
      <c r="AL784" s="105"/>
    </row>
    <row r="785" spans="1:38" ht="14" x14ac:dyDescent="0.3">
      <c r="A785" s="105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  <c r="AA785" s="105"/>
      <c r="AB785" s="105"/>
      <c r="AC785" s="105"/>
      <c r="AD785" s="105"/>
      <c r="AE785" s="105"/>
      <c r="AF785" s="105"/>
      <c r="AG785" s="105"/>
      <c r="AH785" s="105"/>
      <c r="AI785" s="105"/>
      <c r="AJ785" s="105"/>
      <c r="AK785" s="105"/>
      <c r="AL785" s="105"/>
    </row>
    <row r="786" spans="1:38" ht="14" x14ac:dyDescent="0.3">
      <c r="A786" s="105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  <c r="AD786" s="105"/>
      <c r="AE786" s="105"/>
      <c r="AF786" s="105"/>
      <c r="AG786" s="105"/>
      <c r="AH786" s="105"/>
      <c r="AI786" s="105"/>
      <c r="AJ786" s="105"/>
      <c r="AK786" s="105"/>
      <c r="AL786" s="105"/>
    </row>
    <row r="787" spans="1:38" ht="14" x14ac:dyDescent="0.3">
      <c r="A787" s="105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  <c r="AA787" s="105"/>
      <c r="AB787" s="105"/>
      <c r="AC787" s="105"/>
      <c r="AD787" s="105"/>
      <c r="AE787" s="105"/>
      <c r="AF787" s="105"/>
      <c r="AG787" s="105"/>
      <c r="AH787" s="105"/>
      <c r="AI787" s="105"/>
      <c r="AJ787" s="105"/>
      <c r="AK787" s="105"/>
      <c r="AL787" s="105"/>
    </row>
    <row r="788" spans="1:38" ht="14" x14ac:dyDescent="0.3">
      <c r="A788" s="105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  <c r="AD788" s="105"/>
      <c r="AE788" s="105"/>
      <c r="AF788" s="105"/>
      <c r="AG788" s="105"/>
      <c r="AH788" s="105"/>
      <c r="AI788" s="105"/>
      <c r="AJ788" s="105"/>
      <c r="AK788" s="105"/>
      <c r="AL788" s="105"/>
    </row>
    <row r="789" spans="1:38" ht="14" x14ac:dyDescent="0.3">
      <c r="A789" s="105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  <c r="AA789" s="105"/>
      <c r="AB789" s="105"/>
      <c r="AC789" s="105"/>
      <c r="AD789" s="105"/>
      <c r="AE789" s="105"/>
      <c r="AF789" s="105"/>
      <c r="AG789" s="105"/>
      <c r="AH789" s="105"/>
      <c r="AI789" s="105"/>
      <c r="AJ789" s="105"/>
      <c r="AK789" s="105"/>
      <c r="AL789" s="105"/>
    </row>
    <row r="790" spans="1:38" ht="14" x14ac:dyDescent="0.3">
      <c r="A790" s="105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  <c r="AH790" s="105"/>
      <c r="AI790" s="105"/>
      <c r="AJ790" s="105"/>
      <c r="AK790" s="105"/>
      <c r="AL790" s="105"/>
    </row>
    <row r="791" spans="1:38" ht="14" x14ac:dyDescent="0.3">
      <c r="A791" s="105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  <c r="AA791" s="105"/>
      <c r="AB791" s="105"/>
      <c r="AC791" s="105"/>
      <c r="AD791" s="105"/>
      <c r="AE791" s="105"/>
      <c r="AF791" s="105"/>
      <c r="AG791" s="105"/>
      <c r="AH791" s="105"/>
      <c r="AI791" s="105"/>
      <c r="AJ791" s="105"/>
      <c r="AK791" s="105"/>
      <c r="AL791" s="105"/>
    </row>
    <row r="792" spans="1:38" ht="14" x14ac:dyDescent="0.3">
      <c r="A792" s="105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  <c r="AG792" s="105"/>
      <c r="AH792" s="105"/>
      <c r="AI792" s="105"/>
      <c r="AJ792" s="105"/>
      <c r="AK792" s="105"/>
      <c r="AL792" s="105"/>
    </row>
    <row r="793" spans="1:38" ht="14" x14ac:dyDescent="0.3">
      <c r="A793" s="105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  <c r="AA793" s="105"/>
      <c r="AB793" s="105"/>
      <c r="AC793" s="105"/>
      <c r="AD793" s="105"/>
      <c r="AE793" s="105"/>
      <c r="AF793" s="105"/>
      <c r="AG793" s="105"/>
      <c r="AH793" s="105"/>
      <c r="AI793" s="105"/>
      <c r="AJ793" s="105"/>
      <c r="AK793" s="105"/>
      <c r="AL793" s="105"/>
    </row>
    <row r="794" spans="1:38" ht="14" x14ac:dyDescent="0.3">
      <c r="A794" s="105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  <c r="AA794" s="105"/>
      <c r="AB794" s="105"/>
      <c r="AC794" s="105"/>
      <c r="AD794" s="105"/>
      <c r="AE794" s="105"/>
      <c r="AF794" s="105"/>
      <c r="AG794" s="105"/>
      <c r="AH794" s="105"/>
      <c r="AI794" s="105"/>
      <c r="AJ794" s="105"/>
      <c r="AK794" s="105"/>
      <c r="AL794" s="105"/>
    </row>
    <row r="795" spans="1:38" ht="14" x14ac:dyDescent="0.3">
      <c r="A795" s="105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  <c r="AA795" s="105"/>
      <c r="AB795" s="105"/>
      <c r="AC795" s="105"/>
      <c r="AD795" s="105"/>
      <c r="AE795" s="105"/>
      <c r="AF795" s="105"/>
      <c r="AG795" s="105"/>
      <c r="AH795" s="105"/>
      <c r="AI795" s="105"/>
      <c r="AJ795" s="105"/>
      <c r="AK795" s="105"/>
      <c r="AL795" s="105"/>
    </row>
    <row r="796" spans="1:38" ht="14" x14ac:dyDescent="0.3">
      <c r="A796" s="105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  <c r="AA796" s="105"/>
      <c r="AB796" s="105"/>
      <c r="AC796" s="105"/>
      <c r="AD796" s="105"/>
      <c r="AE796" s="105"/>
      <c r="AF796" s="105"/>
      <c r="AG796" s="105"/>
      <c r="AH796" s="105"/>
      <c r="AI796" s="105"/>
      <c r="AJ796" s="105"/>
      <c r="AK796" s="105"/>
      <c r="AL796" s="105"/>
    </row>
    <row r="797" spans="1:38" ht="14" x14ac:dyDescent="0.3">
      <c r="A797" s="105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  <c r="AA797" s="105"/>
      <c r="AB797" s="105"/>
      <c r="AC797" s="105"/>
      <c r="AD797" s="105"/>
      <c r="AE797" s="105"/>
      <c r="AF797" s="105"/>
      <c r="AG797" s="105"/>
      <c r="AH797" s="105"/>
      <c r="AI797" s="105"/>
      <c r="AJ797" s="105"/>
      <c r="AK797" s="105"/>
      <c r="AL797" s="105"/>
    </row>
    <row r="798" spans="1:38" ht="14" x14ac:dyDescent="0.3">
      <c r="A798" s="105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  <c r="AA798" s="105"/>
      <c r="AB798" s="105"/>
      <c r="AC798" s="105"/>
      <c r="AD798" s="105"/>
      <c r="AE798" s="105"/>
      <c r="AF798" s="105"/>
      <c r="AG798" s="105"/>
      <c r="AH798" s="105"/>
      <c r="AI798" s="105"/>
      <c r="AJ798" s="105"/>
      <c r="AK798" s="105"/>
      <c r="AL798" s="105"/>
    </row>
    <row r="799" spans="1:38" ht="14" x14ac:dyDescent="0.3">
      <c r="A799" s="105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  <c r="AA799" s="105"/>
      <c r="AB799" s="105"/>
      <c r="AC799" s="105"/>
      <c r="AD799" s="105"/>
      <c r="AE799" s="105"/>
      <c r="AF799" s="105"/>
      <c r="AG799" s="105"/>
      <c r="AH799" s="105"/>
      <c r="AI799" s="105"/>
      <c r="AJ799" s="105"/>
      <c r="AK799" s="105"/>
      <c r="AL799" s="105"/>
    </row>
    <row r="800" spans="1:38" ht="14" x14ac:dyDescent="0.3">
      <c r="A800" s="105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  <c r="AA800" s="105"/>
      <c r="AB800" s="105"/>
      <c r="AC800" s="105"/>
      <c r="AD800" s="105"/>
      <c r="AE800" s="105"/>
      <c r="AF800" s="105"/>
      <c r="AG800" s="105"/>
      <c r="AH800" s="105"/>
      <c r="AI800" s="105"/>
      <c r="AJ800" s="105"/>
      <c r="AK800" s="105"/>
      <c r="AL800" s="105"/>
    </row>
    <row r="801" spans="1:38" ht="14" x14ac:dyDescent="0.3">
      <c r="A801" s="105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  <c r="AA801" s="105"/>
      <c r="AB801" s="105"/>
      <c r="AC801" s="105"/>
      <c r="AD801" s="105"/>
      <c r="AE801" s="105"/>
      <c r="AF801" s="105"/>
      <c r="AG801" s="105"/>
      <c r="AH801" s="105"/>
      <c r="AI801" s="105"/>
      <c r="AJ801" s="105"/>
      <c r="AK801" s="105"/>
      <c r="AL801" s="105"/>
    </row>
    <row r="802" spans="1:38" ht="14" x14ac:dyDescent="0.3">
      <c r="A802" s="105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  <c r="AA802" s="105"/>
      <c r="AB802" s="105"/>
      <c r="AC802" s="105"/>
      <c r="AD802" s="105"/>
      <c r="AE802" s="105"/>
      <c r="AF802" s="105"/>
      <c r="AG802" s="105"/>
      <c r="AH802" s="105"/>
      <c r="AI802" s="105"/>
      <c r="AJ802" s="105"/>
      <c r="AK802" s="105"/>
      <c r="AL802" s="105"/>
    </row>
    <row r="803" spans="1:38" ht="14" x14ac:dyDescent="0.3">
      <c r="A803" s="105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  <c r="AA803" s="105"/>
      <c r="AB803" s="105"/>
      <c r="AC803" s="105"/>
      <c r="AD803" s="105"/>
      <c r="AE803" s="105"/>
      <c r="AF803" s="105"/>
      <c r="AG803" s="105"/>
      <c r="AH803" s="105"/>
      <c r="AI803" s="105"/>
      <c r="AJ803" s="105"/>
      <c r="AK803" s="105"/>
      <c r="AL803" s="105"/>
    </row>
    <row r="804" spans="1:38" ht="14" x14ac:dyDescent="0.3">
      <c r="A804" s="105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  <c r="AA804" s="105"/>
      <c r="AB804" s="105"/>
      <c r="AC804" s="105"/>
      <c r="AD804" s="105"/>
      <c r="AE804" s="105"/>
      <c r="AF804" s="105"/>
      <c r="AG804" s="105"/>
      <c r="AH804" s="105"/>
      <c r="AI804" s="105"/>
      <c r="AJ804" s="105"/>
      <c r="AK804" s="105"/>
      <c r="AL804" s="105"/>
    </row>
    <row r="805" spans="1:38" ht="14" x14ac:dyDescent="0.3">
      <c r="A805" s="105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  <c r="AG805" s="105"/>
      <c r="AH805" s="105"/>
      <c r="AI805" s="105"/>
      <c r="AJ805" s="105"/>
      <c r="AK805" s="105"/>
      <c r="AL805" s="105"/>
    </row>
    <row r="806" spans="1:38" ht="14" x14ac:dyDescent="0.3">
      <c r="A806" s="105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  <c r="AA806" s="105"/>
      <c r="AB806" s="105"/>
      <c r="AC806" s="105"/>
      <c r="AD806" s="105"/>
      <c r="AE806" s="105"/>
      <c r="AF806" s="105"/>
      <c r="AG806" s="105"/>
      <c r="AH806" s="105"/>
      <c r="AI806" s="105"/>
      <c r="AJ806" s="105"/>
      <c r="AK806" s="105"/>
      <c r="AL806" s="105"/>
    </row>
    <row r="807" spans="1:38" ht="14" x14ac:dyDescent="0.3">
      <c r="A807" s="105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  <c r="AA807" s="105"/>
      <c r="AB807" s="105"/>
      <c r="AC807" s="105"/>
      <c r="AD807" s="105"/>
      <c r="AE807" s="105"/>
      <c r="AF807" s="105"/>
      <c r="AG807" s="105"/>
      <c r="AH807" s="105"/>
      <c r="AI807" s="105"/>
      <c r="AJ807" s="105"/>
      <c r="AK807" s="105"/>
      <c r="AL807" s="105"/>
    </row>
    <row r="808" spans="1:38" ht="14" x14ac:dyDescent="0.3">
      <c r="A808" s="105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  <c r="AA808" s="105"/>
      <c r="AB808" s="105"/>
      <c r="AC808" s="105"/>
      <c r="AD808" s="105"/>
      <c r="AE808" s="105"/>
      <c r="AF808" s="105"/>
      <c r="AG808" s="105"/>
      <c r="AH808" s="105"/>
      <c r="AI808" s="105"/>
      <c r="AJ808" s="105"/>
      <c r="AK808" s="105"/>
      <c r="AL808" s="105"/>
    </row>
    <row r="809" spans="1:38" ht="14" x14ac:dyDescent="0.3">
      <c r="A809" s="105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  <c r="AA809" s="105"/>
      <c r="AB809" s="105"/>
      <c r="AC809" s="105"/>
      <c r="AD809" s="105"/>
      <c r="AE809" s="105"/>
      <c r="AF809" s="105"/>
      <c r="AG809" s="105"/>
      <c r="AH809" s="105"/>
      <c r="AI809" s="105"/>
      <c r="AJ809" s="105"/>
      <c r="AK809" s="105"/>
      <c r="AL809" s="105"/>
    </row>
    <row r="810" spans="1:38" ht="14" x14ac:dyDescent="0.3">
      <c r="A810" s="105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  <c r="AA810" s="105"/>
      <c r="AB810" s="105"/>
      <c r="AC810" s="105"/>
      <c r="AD810" s="105"/>
      <c r="AE810" s="105"/>
      <c r="AF810" s="105"/>
      <c r="AG810" s="105"/>
      <c r="AH810" s="105"/>
      <c r="AI810" s="105"/>
      <c r="AJ810" s="105"/>
      <c r="AK810" s="105"/>
      <c r="AL810" s="105"/>
    </row>
    <row r="811" spans="1:38" ht="14" x14ac:dyDescent="0.3">
      <c r="A811" s="105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  <c r="AA811" s="105"/>
      <c r="AB811" s="105"/>
      <c r="AC811" s="105"/>
      <c r="AD811" s="105"/>
      <c r="AE811" s="105"/>
      <c r="AF811" s="105"/>
      <c r="AG811" s="105"/>
      <c r="AH811" s="105"/>
      <c r="AI811" s="105"/>
      <c r="AJ811" s="105"/>
      <c r="AK811" s="105"/>
      <c r="AL811" s="105"/>
    </row>
    <row r="812" spans="1:38" ht="14" x14ac:dyDescent="0.3">
      <c r="A812" s="105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  <c r="AA812" s="105"/>
      <c r="AB812" s="105"/>
      <c r="AC812" s="105"/>
      <c r="AD812" s="105"/>
      <c r="AE812" s="105"/>
      <c r="AF812" s="105"/>
      <c r="AG812" s="105"/>
      <c r="AH812" s="105"/>
      <c r="AI812" s="105"/>
      <c r="AJ812" s="105"/>
      <c r="AK812" s="105"/>
      <c r="AL812" s="105"/>
    </row>
    <row r="813" spans="1:38" ht="14" x14ac:dyDescent="0.3">
      <c r="A813" s="105"/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  <c r="AA813" s="105"/>
      <c r="AB813" s="105"/>
      <c r="AC813" s="105"/>
      <c r="AD813" s="105"/>
      <c r="AE813" s="105"/>
      <c r="AF813" s="105"/>
      <c r="AG813" s="105"/>
      <c r="AH813" s="105"/>
      <c r="AI813" s="105"/>
      <c r="AJ813" s="105"/>
      <c r="AK813" s="105"/>
      <c r="AL813" s="105"/>
    </row>
    <row r="814" spans="1:38" ht="14" x14ac:dyDescent="0.3">
      <c r="A814" s="105"/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  <c r="AA814" s="105"/>
      <c r="AB814" s="105"/>
      <c r="AC814" s="105"/>
      <c r="AD814" s="105"/>
      <c r="AE814" s="105"/>
      <c r="AF814" s="105"/>
      <c r="AG814" s="105"/>
      <c r="AH814" s="105"/>
      <c r="AI814" s="105"/>
      <c r="AJ814" s="105"/>
      <c r="AK814" s="105"/>
      <c r="AL814" s="105"/>
    </row>
    <row r="815" spans="1:38" ht="14" x14ac:dyDescent="0.3">
      <c r="A815" s="105"/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  <c r="AA815" s="105"/>
      <c r="AB815" s="105"/>
      <c r="AC815" s="105"/>
      <c r="AD815" s="105"/>
      <c r="AE815" s="105"/>
      <c r="AF815" s="105"/>
      <c r="AG815" s="105"/>
      <c r="AH815" s="105"/>
      <c r="AI815" s="105"/>
      <c r="AJ815" s="105"/>
      <c r="AK815" s="105"/>
      <c r="AL815" s="105"/>
    </row>
    <row r="816" spans="1:38" ht="14" x14ac:dyDescent="0.3">
      <c r="A816" s="105"/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  <c r="AA816" s="105"/>
      <c r="AB816" s="105"/>
      <c r="AC816" s="105"/>
      <c r="AD816" s="105"/>
      <c r="AE816" s="105"/>
      <c r="AF816" s="105"/>
      <c r="AG816" s="105"/>
      <c r="AH816" s="105"/>
      <c r="AI816" s="105"/>
      <c r="AJ816" s="105"/>
      <c r="AK816" s="105"/>
      <c r="AL816" s="105"/>
    </row>
    <row r="817" spans="1:38" ht="14" x14ac:dyDescent="0.3">
      <c r="A817" s="105"/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  <c r="AA817" s="105"/>
      <c r="AB817" s="105"/>
      <c r="AC817" s="105"/>
      <c r="AD817" s="105"/>
      <c r="AE817" s="105"/>
      <c r="AF817" s="105"/>
      <c r="AG817" s="105"/>
      <c r="AH817" s="105"/>
      <c r="AI817" s="105"/>
      <c r="AJ817" s="105"/>
      <c r="AK817" s="105"/>
      <c r="AL817" s="105"/>
    </row>
    <row r="818" spans="1:38" ht="14" x14ac:dyDescent="0.3">
      <c r="A818" s="105"/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  <c r="AA818" s="105"/>
      <c r="AB818" s="105"/>
      <c r="AC818" s="105"/>
      <c r="AD818" s="105"/>
      <c r="AE818" s="105"/>
      <c r="AF818" s="105"/>
      <c r="AG818" s="105"/>
      <c r="AH818" s="105"/>
      <c r="AI818" s="105"/>
      <c r="AJ818" s="105"/>
      <c r="AK818" s="105"/>
      <c r="AL818" s="105"/>
    </row>
    <row r="819" spans="1:38" ht="14" x14ac:dyDescent="0.3">
      <c r="A819" s="105"/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  <c r="AA819" s="105"/>
      <c r="AB819" s="105"/>
      <c r="AC819" s="105"/>
      <c r="AD819" s="105"/>
      <c r="AE819" s="105"/>
      <c r="AF819" s="105"/>
      <c r="AG819" s="105"/>
      <c r="AH819" s="105"/>
      <c r="AI819" s="105"/>
      <c r="AJ819" s="105"/>
      <c r="AK819" s="105"/>
      <c r="AL819" s="105"/>
    </row>
    <row r="820" spans="1:38" ht="14" x14ac:dyDescent="0.3">
      <c r="A820" s="105"/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  <c r="AA820" s="105"/>
      <c r="AB820" s="105"/>
      <c r="AC820" s="105"/>
      <c r="AD820" s="105"/>
      <c r="AE820" s="105"/>
      <c r="AF820" s="105"/>
      <c r="AG820" s="105"/>
      <c r="AH820" s="105"/>
      <c r="AI820" s="105"/>
      <c r="AJ820" s="105"/>
      <c r="AK820" s="105"/>
      <c r="AL820" s="105"/>
    </row>
    <row r="821" spans="1:38" ht="14" x14ac:dyDescent="0.3">
      <c r="A821" s="105"/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  <c r="AA821" s="105"/>
      <c r="AB821" s="105"/>
      <c r="AC821" s="105"/>
      <c r="AD821" s="105"/>
      <c r="AE821" s="105"/>
      <c r="AF821" s="105"/>
      <c r="AG821" s="105"/>
      <c r="AH821" s="105"/>
      <c r="AI821" s="105"/>
      <c r="AJ821" s="105"/>
      <c r="AK821" s="105"/>
      <c r="AL821" s="105"/>
    </row>
    <row r="822" spans="1:38" ht="14" x14ac:dyDescent="0.3">
      <c r="A822" s="105"/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  <c r="AA822" s="105"/>
      <c r="AB822" s="105"/>
      <c r="AC822" s="105"/>
      <c r="AD822" s="105"/>
      <c r="AE822" s="105"/>
      <c r="AF822" s="105"/>
      <c r="AG822" s="105"/>
      <c r="AH822" s="105"/>
      <c r="AI822" s="105"/>
      <c r="AJ822" s="105"/>
      <c r="AK822" s="105"/>
      <c r="AL822" s="105"/>
    </row>
    <row r="823" spans="1:38" ht="14" x14ac:dyDescent="0.3">
      <c r="A823" s="105"/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  <c r="AA823" s="105"/>
      <c r="AB823" s="105"/>
      <c r="AC823" s="105"/>
      <c r="AD823" s="105"/>
      <c r="AE823" s="105"/>
      <c r="AF823" s="105"/>
      <c r="AG823" s="105"/>
      <c r="AH823" s="105"/>
      <c r="AI823" s="105"/>
      <c r="AJ823" s="105"/>
      <c r="AK823" s="105"/>
      <c r="AL823" s="105"/>
    </row>
    <row r="824" spans="1:38" ht="14" x14ac:dyDescent="0.3">
      <c r="A824" s="105"/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  <c r="AA824" s="105"/>
      <c r="AB824" s="105"/>
      <c r="AC824" s="105"/>
      <c r="AD824" s="105"/>
      <c r="AE824" s="105"/>
      <c r="AF824" s="105"/>
      <c r="AG824" s="105"/>
      <c r="AH824" s="105"/>
      <c r="AI824" s="105"/>
      <c r="AJ824" s="105"/>
      <c r="AK824" s="105"/>
      <c r="AL824" s="105"/>
    </row>
    <row r="825" spans="1:38" ht="14" x14ac:dyDescent="0.3">
      <c r="A825" s="105"/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  <c r="AA825" s="105"/>
      <c r="AB825" s="105"/>
      <c r="AC825" s="105"/>
      <c r="AD825" s="105"/>
      <c r="AE825" s="105"/>
      <c r="AF825" s="105"/>
      <c r="AG825" s="105"/>
      <c r="AH825" s="105"/>
      <c r="AI825" s="105"/>
      <c r="AJ825" s="105"/>
      <c r="AK825" s="105"/>
      <c r="AL825" s="105"/>
    </row>
    <row r="826" spans="1:38" ht="14" x14ac:dyDescent="0.3">
      <c r="A826" s="105"/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  <c r="AA826" s="105"/>
      <c r="AB826" s="105"/>
      <c r="AC826" s="105"/>
      <c r="AD826" s="105"/>
      <c r="AE826" s="105"/>
      <c r="AF826" s="105"/>
      <c r="AG826" s="105"/>
      <c r="AH826" s="105"/>
      <c r="AI826" s="105"/>
      <c r="AJ826" s="105"/>
      <c r="AK826" s="105"/>
      <c r="AL826" s="105"/>
    </row>
    <row r="827" spans="1:38" ht="14" x14ac:dyDescent="0.3">
      <c r="A827" s="105"/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  <c r="AA827" s="105"/>
      <c r="AB827" s="105"/>
      <c r="AC827" s="105"/>
      <c r="AD827" s="105"/>
      <c r="AE827" s="105"/>
      <c r="AF827" s="105"/>
      <c r="AG827" s="105"/>
      <c r="AH827" s="105"/>
      <c r="AI827" s="105"/>
      <c r="AJ827" s="105"/>
      <c r="AK827" s="105"/>
      <c r="AL827" s="105"/>
    </row>
    <row r="828" spans="1:38" ht="14" x14ac:dyDescent="0.3">
      <c r="A828" s="105"/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  <c r="AA828" s="105"/>
      <c r="AB828" s="105"/>
      <c r="AC828" s="105"/>
      <c r="AD828" s="105"/>
      <c r="AE828" s="105"/>
      <c r="AF828" s="105"/>
      <c r="AG828" s="105"/>
      <c r="AH828" s="105"/>
      <c r="AI828" s="105"/>
      <c r="AJ828" s="105"/>
      <c r="AK828" s="105"/>
      <c r="AL828" s="105"/>
    </row>
    <row r="829" spans="1:38" ht="14" x14ac:dyDescent="0.3">
      <c r="A829" s="105"/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  <c r="AA829" s="105"/>
      <c r="AB829" s="105"/>
      <c r="AC829" s="105"/>
      <c r="AD829" s="105"/>
      <c r="AE829" s="105"/>
      <c r="AF829" s="105"/>
      <c r="AG829" s="105"/>
      <c r="AH829" s="105"/>
      <c r="AI829" s="105"/>
      <c r="AJ829" s="105"/>
      <c r="AK829" s="105"/>
      <c r="AL829" s="105"/>
    </row>
    <row r="830" spans="1:38" ht="14" x14ac:dyDescent="0.3">
      <c r="A830" s="105"/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  <c r="AA830" s="105"/>
      <c r="AB830" s="105"/>
      <c r="AC830" s="105"/>
      <c r="AD830" s="105"/>
      <c r="AE830" s="105"/>
      <c r="AF830" s="105"/>
      <c r="AG830" s="105"/>
      <c r="AH830" s="105"/>
      <c r="AI830" s="105"/>
      <c r="AJ830" s="105"/>
      <c r="AK830" s="105"/>
      <c r="AL830" s="105"/>
    </row>
    <row r="831" spans="1:38" ht="14" x14ac:dyDescent="0.3">
      <c r="A831" s="105"/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  <c r="AA831" s="105"/>
      <c r="AB831" s="105"/>
      <c r="AC831" s="105"/>
      <c r="AD831" s="105"/>
      <c r="AE831" s="105"/>
      <c r="AF831" s="105"/>
      <c r="AG831" s="105"/>
      <c r="AH831" s="105"/>
      <c r="AI831" s="105"/>
      <c r="AJ831" s="105"/>
      <c r="AK831" s="105"/>
      <c r="AL831" s="105"/>
    </row>
    <row r="832" spans="1:38" ht="14" x14ac:dyDescent="0.3">
      <c r="A832" s="105"/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  <c r="AA832" s="105"/>
      <c r="AB832" s="105"/>
      <c r="AC832" s="105"/>
      <c r="AD832" s="105"/>
      <c r="AE832" s="105"/>
      <c r="AF832" s="105"/>
      <c r="AG832" s="105"/>
      <c r="AH832" s="105"/>
      <c r="AI832" s="105"/>
      <c r="AJ832" s="105"/>
      <c r="AK832" s="105"/>
      <c r="AL832" s="105"/>
    </row>
    <row r="833" spans="1:38" ht="14" x14ac:dyDescent="0.3">
      <c r="A833" s="105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  <c r="AA833" s="105"/>
      <c r="AB833" s="105"/>
      <c r="AC833" s="105"/>
      <c r="AD833" s="105"/>
      <c r="AE833" s="105"/>
      <c r="AF833" s="105"/>
      <c r="AG833" s="105"/>
      <c r="AH833" s="105"/>
      <c r="AI833" s="105"/>
      <c r="AJ833" s="105"/>
      <c r="AK833" s="105"/>
      <c r="AL833" s="105"/>
    </row>
    <row r="834" spans="1:38" ht="14" x14ac:dyDescent="0.3">
      <c r="A834" s="105"/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  <c r="AA834" s="105"/>
      <c r="AB834" s="105"/>
      <c r="AC834" s="105"/>
      <c r="AD834" s="105"/>
      <c r="AE834" s="105"/>
      <c r="AF834" s="105"/>
      <c r="AG834" s="105"/>
      <c r="AH834" s="105"/>
      <c r="AI834" s="105"/>
      <c r="AJ834" s="105"/>
      <c r="AK834" s="105"/>
      <c r="AL834" s="105"/>
    </row>
    <row r="835" spans="1:38" ht="14" x14ac:dyDescent="0.3">
      <c r="A835" s="105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  <c r="AA835" s="105"/>
      <c r="AB835" s="105"/>
      <c r="AC835" s="105"/>
      <c r="AD835" s="105"/>
      <c r="AE835" s="105"/>
      <c r="AF835" s="105"/>
      <c r="AG835" s="105"/>
      <c r="AH835" s="105"/>
      <c r="AI835" s="105"/>
      <c r="AJ835" s="105"/>
      <c r="AK835" s="105"/>
      <c r="AL835" s="105"/>
    </row>
    <row r="836" spans="1:38" ht="14" x14ac:dyDescent="0.3">
      <c r="A836" s="105"/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  <c r="AA836" s="105"/>
      <c r="AB836" s="105"/>
      <c r="AC836" s="105"/>
      <c r="AD836" s="105"/>
      <c r="AE836" s="105"/>
      <c r="AF836" s="105"/>
      <c r="AG836" s="105"/>
      <c r="AH836" s="105"/>
      <c r="AI836" s="105"/>
      <c r="AJ836" s="105"/>
      <c r="AK836" s="105"/>
      <c r="AL836" s="105"/>
    </row>
    <row r="837" spans="1:38" ht="14" x14ac:dyDescent="0.3">
      <c r="A837" s="105"/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  <c r="AA837" s="105"/>
      <c r="AB837" s="105"/>
      <c r="AC837" s="105"/>
      <c r="AD837" s="105"/>
      <c r="AE837" s="105"/>
      <c r="AF837" s="105"/>
      <c r="AG837" s="105"/>
      <c r="AH837" s="105"/>
      <c r="AI837" s="105"/>
      <c r="AJ837" s="105"/>
      <c r="AK837" s="105"/>
      <c r="AL837" s="105"/>
    </row>
    <row r="838" spans="1:38" ht="14" x14ac:dyDescent="0.3">
      <c r="A838" s="105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  <c r="AA838" s="105"/>
      <c r="AB838" s="105"/>
      <c r="AC838" s="105"/>
      <c r="AD838" s="105"/>
      <c r="AE838" s="105"/>
      <c r="AF838" s="105"/>
      <c r="AG838" s="105"/>
      <c r="AH838" s="105"/>
      <c r="AI838" s="105"/>
      <c r="AJ838" s="105"/>
      <c r="AK838" s="105"/>
      <c r="AL838" s="105"/>
    </row>
    <row r="839" spans="1:38" ht="14" x14ac:dyDescent="0.3">
      <c r="A839" s="105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  <c r="AA839" s="105"/>
      <c r="AB839" s="105"/>
      <c r="AC839" s="105"/>
      <c r="AD839" s="105"/>
      <c r="AE839" s="105"/>
      <c r="AF839" s="105"/>
      <c r="AG839" s="105"/>
      <c r="AH839" s="105"/>
      <c r="AI839" s="105"/>
      <c r="AJ839" s="105"/>
      <c r="AK839" s="105"/>
      <c r="AL839" s="105"/>
    </row>
    <row r="840" spans="1:38" ht="14" x14ac:dyDescent="0.3">
      <c r="A840" s="105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  <c r="AA840" s="105"/>
      <c r="AB840" s="105"/>
      <c r="AC840" s="105"/>
      <c r="AD840" s="105"/>
      <c r="AE840" s="105"/>
      <c r="AF840" s="105"/>
      <c r="AG840" s="105"/>
      <c r="AH840" s="105"/>
      <c r="AI840" s="105"/>
      <c r="AJ840" s="105"/>
      <c r="AK840" s="105"/>
      <c r="AL840" s="105"/>
    </row>
    <row r="841" spans="1:38" ht="14" x14ac:dyDescent="0.3">
      <c r="A841" s="105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  <c r="AA841" s="105"/>
      <c r="AB841" s="105"/>
      <c r="AC841" s="105"/>
      <c r="AD841" s="105"/>
      <c r="AE841" s="105"/>
      <c r="AF841" s="105"/>
      <c r="AG841" s="105"/>
      <c r="AH841" s="105"/>
      <c r="AI841" s="105"/>
      <c r="AJ841" s="105"/>
      <c r="AK841" s="105"/>
      <c r="AL841" s="105"/>
    </row>
    <row r="842" spans="1:38" ht="14" x14ac:dyDescent="0.3">
      <c r="A842" s="105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  <c r="AA842" s="105"/>
      <c r="AB842" s="105"/>
      <c r="AC842" s="105"/>
      <c r="AD842" s="105"/>
      <c r="AE842" s="105"/>
      <c r="AF842" s="105"/>
      <c r="AG842" s="105"/>
      <c r="AH842" s="105"/>
      <c r="AI842" s="105"/>
      <c r="AJ842" s="105"/>
      <c r="AK842" s="105"/>
      <c r="AL842" s="105"/>
    </row>
    <row r="843" spans="1:38" ht="14" x14ac:dyDescent="0.3">
      <c r="A843" s="105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  <c r="AA843" s="105"/>
      <c r="AB843" s="105"/>
      <c r="AC843" s="105"/>
      <c r="AD843" s="105"/>
      <c r="AE843" s="105"/>
      <c r="AF843" s="105"/>
      <c r="AG843" s="105"/>
      <c r="AH843" s="105"/>
      <c r="AI843" s="105"/>
      <c r="AJ843" s="105"/>
      <c r="AK843" s="105"/>
      <c r="AL843" s="105"/>
    </row>
    <row r="844" spans="1:38" ht="14" x14ac:dyDescent="0.3">
      <c r="A844" s="105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  <c r="AA844" s="105"/>
      <c r="AB844" s="105"/>
      <c r="AC844" s="105"/>
      <c r="AD844" s="105"/>
      <c r="AE844" s="105"/>
      <c r="AF844" s="105"/>
      <c r="AG844" s="105"/>
      <c r="AH844" s="105"/>
      <c r="AI844" s="105"/>
      <c r="AJ844" s="105"/>
      <c r="AK844" s="105"/>
      <c r="AL844" s="105"/>
    </row>
    <row r="845" spans="1:38" ht="14" x14ac:dyDescent="0.3">
      <c r="A845" s="105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  <c r="AA845" s="105"/>
      <c r="AB845" s="105"/>
      <c r="AC845" s="105"/>
      <c r="AD845" s="105"/>
      <c r="AE845" s="105"/>
      <c r="AF845" s="105"/>
      <c r="AG845" s="105"/>
      <c r="AH845" s="105"/>
      <c r="AI845" s="105"/>
      <c r="AJ845" s="105"/>
      <c r="AK845" s="105"/>
      <c r="AL845" s="105"/>
    </row>
    <row r="846" spans="1:38" ht="14" x14ac:dyDescent="0.3">
      <c r="A846" s="105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  <c r="AA846" s="105"/>
      <c r="AB846" s="105"/>
      <c r="AC846" s="105"/>
      <c r="AD846" s="105"/>
      <c r="AE846" s="105"/>
      <c r="AF846" s="105"/>
      <c r="AG846" s="105"/>
      <c r="AH846" s="105"/>
      <c r="AI846" s="105"/>
      <c r="AJ846" s="105"/>
      <c r="AK846" s="105"/>
      <c r="AL846" s="105"/>
    </row>
    <row r="847" spans="1:38" ht="14" x14ac:dyDescent="0.3">
      <c r="A847" s="105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  <c r="AA847" s="105"/>
      <c r="AB847" s="105"/>
      <c r="AC847" s="105"/>
      <c r="AD847" s="105"/>
      <c r="AE847" s="105"/>
      <c r="AF847" s="105"/>
      <c r="AG847" s="105"/>
      <c r="AH847" s="105"/>
      <c r="AI847" s="105"/>
      <c r="AJ847" s="105"/>
      <c r="AK847" s="105"/>
      <c r="AL847" s="105"/>
    </row>
    <row r="848" spans="1:38" ht="14" x14ac:dyDescent="0.3">
      <c r="A848" s="105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  <c r="AA848" s="105"/>
      <c r="AB848" s="105"/>
      <c r="AC848" s="105"/>
      <c r="AD848" s="105"/>
      <c r="AE848" s="105"/>
      <c r="AF848" s="105"/>
      <c r="AG848" s="105"/>
      <c r="AH848" s="105"/>
      <c r="AI848" s="105"/>
      <c r="AJ848" s="105"/>
      <c r="AK848" s="105"/>
      <c r="AL848" s="105"/>
    </row>
    <row r="849" spans="1:38" ht="14" x14ac:dyDescent="0.3">
      <c r="A849" s="105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  <c r="AA849" s="105"/>
      <c r="AB849" s="105"/>
      <c r="AC849" s="105"/>
      <c r="AD849" s="105"/>
      <c r="AE849" s="105"/>
      <c r="AF849" s="105"/>
      <c r="AG849" s="105"/>
      <c r="AH849" s="105"/>
      <c r="AI849" s="105"/>
      <c r="AJ849" s="105"/>
      <c r="AK849" s="105"/>
      <c r="AL849" s="105"/>
    </row>
    <row r="850" spans="1:38" ht="14" x14ac:dyDescent="0.3">
      <c r="A850" s="105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  <c r="AA850" s="105"/>
      <c r="AB850" s="105"/>
      <c r="AC850" s="105"/>
      <c r="AD850" s="105"/>
      <c r="AE850" s="105"/>
      <c r="AF850" s="105"/>
      <c r="AG850" s="105"/>
      <c r="AH850" s="105"/>
      <c r="AI850" s="105"/>
      <c r="AJ850" s="105"/>
      <c r="AK850" s="105"/>
      <c r="AL850" s="105"/>
    </row>
    <row r="851" spans="1:38" ht="14" x14ac:dyDescent="0.3">
      <c r="A851" s="105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  <c r="AA851" s="105"/>
      <c r="AB851" s="105"/>
      <c r="AC851" s="105"/>
      <c r="AD851" s="105"/>
      <c r="AE851" s="105"/>
      <c r="AF851" s="105"/>
      <c r="AG851" s="105"/>
      <c r="AH851" s="105"/>
      <c r="AI851" s="105"/>
      <c r="AJ851" s="105"/>
      <c r="AK851" s="105"/>
      <c r="AL851" s="105"/>
    </row>
    <row r="852" spans="1:38" ht="14" x14ac:dyDescent="0.3">
      <c r="A852" s="105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  <c r="AA852" s="105"/>
      <c r="AB852" s="105"/>
      <c r="AC852" s="105"/>
      <c r="AD852" s="105"/>
      <c r="AE852" s="105"/>
      <c r="AF852" s="105"/>
      <c r="AG852" s="105"/>
      <c r="AH852" s="105"/>
      <c r="AI852" s="105"/>
      <c r="AJ852" s="105"/>
      <c r="AK852" s="105"/>
      <c r="AL852" s="105"/>
    </row>
    <row r="853" spans="1:38" ht="14" x14ac:dyDescent="0.3">
      <c r="A853" s="105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  <c r="AA853" s="105"/>
      <c r="AB853" s="105"/>
      <c r="AC853" s="105"/>
      <c r="AD853" s="105"/>
      <c r="AE853" s="105"/>
      <c r="AF853" s="105"/>
      <c r="AG853" s="105"/>
      <c r="AH853" s="105"/>
      <c r="AI853" s="105"/>
      <c r="AJ853" s="105"/>
      <c r="AK853" s="105"/>
      <c r="AL853" s="105"/>
    </row>
    <row r="854" spans="1:38" ht="14" x14ac:dyDescent="0.3">
      <c r="A854" s="105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  <c r="AA854" s="105"/>
      <c r="AB854" s="105"/>
      <c r="AC854" s="105"/>
      <c r="AD854" s="105"/>
      <c r="AE854" s="105"/>
      <c r="AF854" s="105"/>
      <c r="AG854" s="105"/>
      <c r="AH854" s="105"/>
      <c r="AI854" s="105"/>
      <c r="AJ854" s="105"/>
      <c r="AK854" s="105"/>
      <c r="AL854" s="105"/>
    </row>
    <row r="855" spans="1:38" ht="14" x14ac:dyDescent="0.3">
      <c r="A855" s="105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  <c r="AA855" s="105"/>
      <c r="AB855" s="105"/>
      <c r="AC855" s="105"/>
      <c r="AD855" s="105"/>
      <c r="AE855" s="105"/>
      <c r="AF855" s="105"/>
      <c r="AG855" s="105"/>
      <c r="AH855" s="105"/>
      <c r="AI855" s="105"/>
      <c r="AJ855" s="105"/>
      <c r="AK855" s="105"/>
      <c r="AL855" s="105"/>
    </row>
    <row r="856" spans="1:38" ht="14" x14ac:dyDescent="0.3">
      <c r="A856" s="105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  <c r="AA856" s="105"/>
      <c r="AB856" s="105"/>
      <c r="AC856" s="105"/>
      <c r="AD856" s="105"/>
      <c r="AE856" s="105"/>
      <c r="AF856" s="105"/>
      <c r="AG856" s="105"/>
      <c r="AH856" s="105"/>
      <c r="AI856" s="105"/>
      <c r="AJ856" s="105"/>
      <c r="AK856" s="105"/>
      <c r="AL856" s="105"/>
    </row>
    <row r="857" spans="1:38" ht="14" x14ac:dyDescent="0.3">
      <c r="A857" s="105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  <c r="AA857" s="105"/>
      <c r="AB857" s="105"/>
      <c r="AC857" s="105"/>
      <c r="AD857" s="105"/>
      <c r="AE857" s="105"/>
      <c r="AF857" s="105"/>
      <c r="AG857" s="105"/>
      <c r="AH857" s="105"/>
      <c r="AI857" s="105"/>
      <c r="AJ857" s="105"/>
      <c r="AK857" s="105"/>
      <c r="AL857" s="105"/>
    </row>
    <row r="858" spans="1:38" ht="14" x14ac:dyDescent="0.3">
      <c r="A858" s="105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  <c r="AA858" s="105"/>
      <c r="AB858" s="105"/>
      <c r="AC858" s="105"/>
      <c r="AD858" s="105"/>
      <c r="AE858" s="105"/>
      <c r="AF858" s="105"/>
      <c r="AG858" s="105"/>
      <c r="AH858" s="105"/>
      <c r="AI858" s="105"/>
      <c r="AJ858" s="105"/>
      <c r="AK858" s="105"/>
      <c r="AL858" s="105"/>
    </row>
    <row r="859" spans="1:38" ht="14" x14ac:dyDescent="0.3">
      <c r="A859" s="105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  <c r="AA859" s="105"/>
      <c r="AB859" s="105"/>
      <c r="AC859" s="105"/>
      <c r="AD859" s="105"/>
      <c r="AE859" s="105"/>
      <c r="AF859" s="105"/>
      <c r="AG859" s="105"/>
      <c r="AH859" s="105"/>
      <c r="AI859" s="105"/>
      <c r="AJ859" s="105"/>
      <c r="AK859" s="105"/>
      <c r="AL859" s="105"/>
    </row>
    <row r="860" spans="1:38" ht="14" x14ac:dyDescent="0.3">
      <c r="A860" s="105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  <c r="AA860" s="105"/>
      <c r="AB860" s="105"/>
      <c r="AC860" s="105"/>
      <c r="AD860" s="105"/>
      <c r="AE860" s="105"/>
      <c r="AF860" s="105"/>
      <c r="AG860" s="105"/>
      <c r="AH860" s="105"/>
      <c r="AI860" s="105"/>
      <c r="AJ860" s="105"/>
      <c r="AK860" s="105"/>
      <c r="AL860" s="105"/>
    </row>
    <row r="861" spans="1:38" ht="14" x14ac:dyDescent="0.3">
      <c r="A861" s="105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  <c r="AA861" s="105"/>
      <c r="AB861" s="105"/>
      <c r="AC861" s="105"/>
      <c r="AD861" s="105"/>
      <c r="AE861" s="105"/>
      <c r="AF861" s="105"/>
      <c r="AG861" s="105"/>
      <c r="AH861" s="105"/>
      <c r="AI861" s="105"/>
      <c r="AJ861" s="105"/>
      <c r="AK861" s="105"/>
      <c r="AL861" s="105"/>
    </row>
    <row r="862" spans="1:38" ht="14" x14ac:dyDescent="0.3">
      <c r="A862" s="105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  <c r="AA862" s="105"/>
      <c r="AB862" s="105"/>
      <c r="AC862" s="105"/>
      <c r="AD862" s="105"/>
      <c r="AE862" s="105"/>
      <c r="AF862" s="105"/>
      <c r="AG862" s="105"/>
      <c r="AH862" s="105"/>
      <c r="AI862" s="105"/>
      <c r="AJ862" s="105"/>
      <c r="AK862" s="105"/>
      <c r="AL862" s="105"/>
    </row>
    <row r="863" spans="1:38" ht="14" x14ac:dyDescent="0.3">
      <c r="A863" s="105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  <c r="AA863" s="105"/>
      <c r="AB863" s="105"/>
      <c r="AC863" s="105"/>
      <c r="AD863" s="105"/>
      <c r="AE863" s="105"/>
      <c r="AF863" s="105"/>
      <c r="AG863" s="105"/>
      <c r="AH863" s="105"/>
      <c r="AI863" s="105"/>
      <c r="AJ863" s="105"/>
      <c r="AK863" s="105"/>
      <c r="AL863" s="105"/>
    </row>
    <row r="864" spans="1:38" ht="14" x14ac:dyDescent="0.3">
      <c r="A864" s="105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  <c r="AA864" s="105"/>
      <c r="AB864" s="105"/>
      <c r="AC864" s="105"/>
      <c r="AD864" s="105"/>
      <c r="AE864" s="105"/>
      <c r="AF864" s="105"/>
      <c r="AG864" s="105"/>
      <c r="AH864" s="105"/>
      <c r="AI864" s="105"/>
      <c r="AJ864" s="105"/>
      <c r="AK864" s="105"/>
      <c r="AL864" s="105"/>
    </row>
    <row r="865" spans="1:38" ht="14" x14ac:dyDescent="0.3">
      <c r="A865" s="105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  <c r="AA865" s="105"/>
      <c r="AB865" s="105"/>
      <c r="AC865" s="105"/>
      <c r="AD865" s="105"/>
      <c r="AE865" s="105"/>
      <c r="AF865" s="105"/>
      <c r="AG865" s="105"/>
      <c r="AH865" s="105"/>
      <c r="AI865" s="105"/>
      <c r="AJ865" s="105"/>
      <c r="AK865" s="105"/>
      <c r="AL865" s="105"/>
    </row>
    <row r="866" spans="1:38" ht="14" x14ac:dyDescent="0.3">
      <c r="A866" s="105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  <c r="AA866" s="105"/>
      <c r="AB866" s="105"/>
      <c r="AC866" s="105"/>
      <c r="AD866" s="105"/>
      <c r="AE866" s="105"/>
      <c r="AF866" s="105"/>
      <c r="AG866" s="105"/>
      <c r="AH866" s="105"/>
      <c r="AI866" s="105"/>
      <c r="AJ866" s="105"/>
      <c r="AK866" s="105"/>
      <c r="AL866" s="105"/>
    </row>
    <row r="867" spans="1:38" ht="14" x14ac:dyDescent="0.3">
      <c r="A867" s="105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  <c r="AA867" s="105"/>
      <c r="AB867" s="105"/>
      <c r="AC867" s="105"/>
      <c r="AD867" s="105"/>
      <c r="AE867" s="105"/>
      <c r="AF867" s="105"/>
      <c r="AG867" s="105"/>
      <c r="AH867" s="105"/>
      <c r="AI867" s="105"/>
      <c r="AJ867" s="105"/>
      <c r="AK867" s="105"/>
      <c r="AL867" s="105"/>
    </row>
    <row r="868" spans="1:38" ht="14" x14ac:dyDescent="0.3">
      <c r="A868" s="105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  <c r="AA868" s="105"/>
      <c r="AB868" s="105"/>
      <c r="AC868" s="105"/>
      <c r="AD868" s="105"/>
      <c r="AE868" s="105"/>
      <c r="AF868" s="105"/>
      <c r="AG868" s="105"/>
      <c r="AH868" s="105"/>
      <c r="AI868" s="105"/>
      <c r="AJ868" s="105"/>
      <c r="AK868" s="105"/>
      <c r="AL868" s="105"/>
    </row>
    <row r="869" spans="1:38" ht="14" x14ac:dyDescent="0.3">
      <c r="A869" s="105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  <c r="AA869" s="105"/>
      <c r="AB869" s="105"/>
      <c r="AC869" s="105"/>
      <c r="AD869" s="105"/>
      <c r="AE869" s="105"/>
      <c r="AF869" s="105"/>
      <c r="AG869" s="105"/>
      <c r="AH869" s="105"/>
      <c r="AI869" s="105"/>
      <c r="AJ869" s="105"/>
      <c r="AK869" s="105"/>
      <c r="AL869" s="105"/>
    </row>
    <row r="870" spans="1:38" ht="14" x14ac:dyDescent="0.3">
      <c r="A870" s="105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  <c r="AA870" s="105"/>
      <c r="AB870" s="105"/>
      <c r="AC870" s="105"/>
      <c r="AD870" s="105"/>
      <c r="AE870" s="105"/>
      <c r="AF870" s="105"/>
      <c r="AG870" s="105"/>
      <c r="AH870" s="105"/>
      <c r="AI870" s="105"/>
      <c r="AJ870" s="105"/>
      <c r="AK870" s="105"/>
      <c r="AL870" s="105"/>
    </row>
    <row r="871" spans="1:38" ht="14" x14ac:dyDescent="0.3">
      <c r="A871" s="105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  <c r="AA871" s="105"/>
      <c r="AB871" s="105"/>
      <c r="AC871" s="105"/>
      <c r="AD871" s="105"/>
      <c r="AE871" s="105"/>
      <c r="AF871" s="105"/>
      <c r="AG871" s="105"/>
      <c r="AH871" s="105"/>
      <c r="AI871" s="105"/>
      <c r="AJ871" s="105"/>
      <c r="AK871" s="105"/>
      <c r="AL871" s="105"/>
    </row>
    <row r="872" spans="1:38" ht="14" x14ac:dyDescent="0.3">
      <c r="A872" s="105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  <c r="AA872" s="105"/>
      <c r="AB872" s="105"/>
      <c r="AC872" s="105"/>
      <c r="AD872" s="105"/>
      <c r="AE872" s="105"/>
      <c r="AF872" s="105"/>
      <c r="AG872" s="105"/>
      <c r="AH872" s="105"/>
      <c r="AI872" s="105"/>
      <c r="AJ872" s="105"/>
      <c r="AK872" s="105"/>
      <c r="AL872" s="105"/>
    </row>
    <row r="873" spans="1:38" ht="14" x14ac:dyDescent="0.3">
      <c r="A873" s="105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  <c r="AA873" s="105"/>
      <c r="AB873" s="105"/>
      <c r="AC873" s="105"/>
      <c r="AD873" s="105"/>
      <c r="AE873" s="105"/>
      <c r="AF873" s="105"/>
      <c r="AG873" s="105"/>
      <c r="AH873" s="105"/>
      <c r="AI873" s="105"/>
      <c r="AJ873" s="105"/>
      <c r="AK873" s="105"/>
      <c r="AL873" s="105"/>
    </row>
    <row r="874" spans="1:38" ht="14" x14ac:dyDescent="0.3">
      <c r="A874" s="105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  <c r="AA874" s="105"/>
      <c r="AB874" s="105"/>
      <c r="AC874" s="105"/>
      <c r="AD874" s="105"/>
      <c r="AE874" s="105"/>
      <c r="AF874" s="105"/>
      <c r="AG874" s="105"/>
      <c r="AH874" s="105"/>
      <c r="AI874" s="105"/>
      <c r="AJ874" s="105"/>
      <c r="AK874" s="105"/>
      <c r="AL874" s="105"/>
    </row>
    <row r="875" spans="1:38" ht="14" x14ac:dyDescent="0.3">
      <c r="A875" s="105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  <c r="AA875" s="105"/>
      <c r="AB875" s="105"/>
      <c r="AC875" s="105"/>
      <c r="AD875" s="105"/>
      <c r="AE875" s="105"/>
      <c r="AF875" s="105"/>
      <c r="AG875" s="105"/>
      <c r="AH875" s="105"/>
      <c r="AI875" s="105"/>
      <c r="AJ875" s="105"/>
      <c r="AK875" s="105"/>
      <c r="AL875" s="105"/>
    </row>
    <row r="876" spans="1:38" ht="14" x14ac:dyDescent="0.3">
      <c r="A876" s="105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  <c r="AA876" s="105"/>
      <c r="AB876" s="105"/>
      <c r="AC876" s="105"/>
      <c r="AD876" s="105"/>
      <c r="AE876" s="105"/>
      <c r="AF876" s="105"/>
      <c r="AG876" s="105"/>
      <c r="AH876" s="105"/>
      <c r="AI876" s="105"/>
      <c r="AJ876" s="105"/>
      <c r="AK876" s="105"/>
      <c r="AL876" s="105"/>
    </row>
    <row r="877" spans="1:38" ht="14" x14ac:dyDescent="0.3">
      <c r="A877" s="105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  <c r="AA877" s="105"/>
      <c r="AB877" s="105"/>
      <c r="AC877" s="105"/>
      <c r="AD877" s="105"/>
      <c r="AE877" s="105"/>
      <c r="AF877" s="105"/>
      <c r="AG877" s="105"/>
      <c r="AH877" s="105"/>
      <c r="AI877" s="105"/>
      <c r="AJ877" s="105"/>
      <c r="AK877" s="105"/>
      <c r="AL877" s="105"/>
    </row>
    <row r="878" spans="1:38" ht="14" x14ac:dyDescent="0.3">
      <c r="A878" s="105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  <c r="AA878" s="105"/>
      <c r="AB878" s="105"/>
      <c r="AC878" s="105"/>
      <c r="AD878" s="105"/>
      <c r="AE878" s="105"/>
      <c r="AF878" s="105"/>
      <c r="AG878" s="105"/>
      <c r="AH878" s="105"/>
      <c r="AI878" s="105"/>
      <c r="AJ878" s="105"/>
      <c r="AK878" s="105"/>
      <c r="AL878" s="105"/>
    </row>
    <row r="879" spans="1:38" ht="14" x14ac:dyDescent="0.3">
      <c r="A879" s="105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  <c r="AA879" s="105"/>
      <c r="AB879" s="105"/>
      <c r="AC879" s="105"/>
      <c r="AD879" s="105"/>
      <c r="AE879" s="105"/>
      <c r="AF879" s="105"/>
      <c r="AG879" s="105"/>
      <c r="AH879" s="105"/>
      <c r="AI879" s="105"/>
      <c r="AJ879" s="105"/>
      <c r="AK879" s="105"/>
      <c r="AL879" s="105"/>
    </row>
    <row r="880" spans="1:38" ht="14" x14ac:dyDescent="0.3">
      <c r="A880" s="105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  <c r="AA880" s="105"/>
      <c r="AB880" s="105"/>
      <c r="AC880" s="105"/>
      <c r="AD880" s="105"/>
      <c r="AE880" s="105"/>
      <c r="AF880" s="105"/>
      <c r="AG880" s="105"/>
      <c r="AH880" s="105"/>
      <c r="AI880" s="105"/>
      <c r="AJ880" s="105"/>
      <c r="AK880" s="105"/>
      <c r="AL880" s="105"/>
    </row>
    <row r="881" spans="1:38" ht="14" x14ac:dyDescent="0.3">
      <c r="A881" s="105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  <c r="AA881" s="105"/>
      <c r="AB881" s="105"/>
      <c r="AC881" s="105"/>
      <c r="AD881" s="105"/>
      <c r="AE881" s="105"/>
      <c r="AF881" s="105"/>
      <c r="AG881" s="105"/>
      <c r="AH881" s="105"/>
      <c r="AI881" s="105"/>
      <c r="AJ881" s="105"/>
      <c r="AK881" s="105"/>
      <c r="AL881" s="105"/>
    </row>
    <row r="882" spans="1:38" ht="14" x14ac:dyDescent="0.3">
      <c r="A882" s="105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  <c r="AA882" s="105"/>
      <c r="AB882" s="105"/>
      <c r="AC882" s="105"/>
      <c r="AD882" s="105"/>
      <c r="AE882" s="105"/>
      <c r="AF882" s="105"/>
      <c r="AG882" s="105"/>
      <c r="AH882" s="105"/>
      <c r="AI882" s="105"/>
      <c r="AJ882" s="105"/>
      <c r="AK882" s="105"/>
      <c r="AL882" s="105"/>
    </row>
    <row r="883" spans="1:38" ht="14" x14ac:dyDescent="0.3">
      <c r="A883" s="105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  <c r="AA883" s="105"/>
      <c r="AB883" s="105"/>
      <c r="AC883" s="105"/>
      <c r="AD883" s="105"/>
      <c r="AE883" s="105"/>
      <c r="AF883" s="105"/>
      <c r="AG883" s="105"/>
      <c r="AH883" s="105"/>
      <c r="AI883" s="105"/>
      <c r="AJ883" s="105"/>
      <c r="AK883" s="105"/>
      <c r="AL883" s="105"/>
    </row>
    <row r="884" spans="1:38" ht="14" x14ac:dyDescent="0.3">
      <c r="A884" s="105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  <c r="AA884" s="105"/>
      <c r="AB884" s="105"/>
      <c r="AC884" s="105"/>
      <c r="AD884" s="105"/>
      <c r="AE884" s="105"/>
      <c r="AF884" s="105"/>
      <c r="AG884" s="105"/>
      <c r="AH884" s="105"/>
      <c r="AI884" s="105"/>
      <c r="AJ884" s="105"/>
      <c r="AK884" s="105"/>
      <c r="AL884" s="105"/>
    </row>
    <row r="885" spans="1:38" ht="14" x14ac:dyDescent="0.3">
      <c r="A885" s="105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  <c r="AA885" s="105"/>
      <c r="AB885" s="105"/>
      <c r="AC885" s="105"/>
      <c r="AD885" s="105"/>
      <c r="AE885" s="105"/>
      <c r="AF885" s="105"/>
      <c r="AG885" s="105"/>
      <c r="AH885" s="105"/>
      <c r="AI885" s="105"/>
      <c r="AJ885" s="105"/>
      <c r="AK885" s="105"/>
      <c r="AL885" s="105"/>
    </row>
    <row r="886" spans="1:38" ht="14" x14ac:dyDescent="0.3">
      <c r="A886" s="105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  <c r="AA886" s="105"/>
      <c r="AB886" s="105"/>
      <c r="AC886" s="105"/>
      <c r="AD886" s="105"/>
      <c r="AE886" s="105"/>
      <c r="AF886" s="105"/>
      <c r="AG886" s="105"/>
      <c r="AH886" s="105"/>
      <c r="AI886" s="105"/>
      <c r="AJ886" s="105"/>
      <c r="AK886" s="105"/>
      <c r="AL886" s="105"/>
    </row>
    <row r="887" spans="1:38" ht="14" x14ac:dyDescent="0.3">
      <c r="A887" s="105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  <c r="AA887" s="105"/>
      <c r="AB887" s="105"/>
      <c r="AC887" s="105"/>
      <c r="AD887" s="105"/>
      <c r="AE887" s="105"/>
      <c r="AF887" s="105"/>
      <c r="AG887" s="105"/>
      <c r="AH887" s="105"/>
      <c r="AI887" s="105"/>
      <c r="AJ887" s="105"/>
      <c r="AK887" s="105"/>
      <c r="AL887" s="105"/>
    </row>
    <row r="888" spans="1:38" ht="14" x14ac:dyDescent="0.3">
      <c r="A888" s="105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  <c r="AA888" s="105"/>
      <c r="AB888" s="105"/>
      <c r="AC888" s="105"/>
      <c r="AD888" s="105"/>
      <c r="AE888" s="105"/>
      <c r="AF888" s="105"/>
      <c r="AG888" s="105"/>
      <c r="AH888" s="105"/>
      <c r="AI888" s="105"/>
      <c r="AJ888" s="105"/>
      <c r="AK888" s="105"/>
      <c r="AL888" s="105"/>
    </row>
    <row r="889" spans="1:38" ht="14" x14ac:dyDescent="0.3">
      <c r="A889" s="105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  <c r="AA889" s="105"/>
      <c r="AB889" s="105"/>
      <c r="AC889" s="105"/>
      <c r="AD889" s="105"/>
      <c r="AE889" s="105"/>
      <c r="AF889" s="105"/>
      <c r="AG889" s="105"/>
      <c r="AH889" s="105"/>
      <c r="AI889" s="105"/>
      <c r="AJ889" s="105"/>
      <c r="AK889" s="105"/>
      <c r="AL889" s="105"/>
    </row>
    <row r="890" spans="1:38" ht="14" x14ac:dyDescent="0.3">
      <c r="A890" s="105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  <c r="AA890" s="105"/>
      <c r="AB890" s="105"/>
      <c r="AC890" s="105"/>
      <c r="AD890" s="105"/>
      <c r="AE890" s="105"/>
      <c r="AF890" s="105"/>
      <c r="AG890" s="105"/>
      <c r="AH890" s="105"/>
      <c r="AI890" s="105"/>
      <c r="AJ890" s="105"/>
      <c r="AK890" s="105"/>
      <c r="AL890" s="105"/>
    </row>
    <row r="891" spans="1:38" ht="14" x14ac:dyDescent="0.3">
      <c r="A891" s="105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  <c r="AA891" s="105"/>
      <c r="AB891" s="105"/>
      <c r="AC891" s="105"/>
      <c r="AD891" s="105"/>
      <c r="AE891" s="105"/>
      <c r="AF891" s="105"/>
      <c r="AG891" s="105"/>
      <c r="AH891" s="105"/>
      <c r="AI891" s="105"/>
      <c r="AJ891" s="105"/>
      <c r="AK891" s="105"/>
      <c r="AL891" s="105"/>
    </row>
    <row r="892" spans="1:38" ht="14" x14ac:dyDescent="0.3">
      <c r="A892" s="105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  <c r="AA892" s="105"/>
      <c r="AB892" s="105"/>
      <c r="AC892" s="105"/>
      <c r="AD892" s="105"/>
      <c r="AE892" s="105"/>
      <c r="AF892" s="105"/>
      <c r="AG892" s="105"/>
      <c r="AH892" s="105"/>
      <c r="AI892" s="105"/>
      <c r="AJ892" s="105"/>
      <c r="AK892" s="105"/>
      <c r="AL892" s="105"/>
    </row>
    <row r="893" spans="1:38" ht="14" x14ac:dyDescent="0.3">
      <c r="A893" s="105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  <c r="AA893" s="105"/>
      <c r="AB893" s="105"/>
      <c r="AC893" s="105"/>
      <c r="AD893" s="105"/>
      <c r="AE893" s="105"/>
      <c r="AF893" s="105"/>
      <c r="AG893" s="105"/>
      <c r="AH893" s="105"/>
      <c r="AI893" s="105"/>
      <c r="AJ893" s="105"/>
      <c r="AK893" s="105"/>
      <c r="AL893" s="105"/>
    </row>
    <row r="894" spans="1:38" ht="14" x14ac:dyDescent="0.3">
      <c r="A894" s="105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  <c r="AA894" s="105"/>
      <c r="AB894" s="105"/>
      <c r="AC894" s="105"/>
      <c r="AD894" s="105"/>
      <c r="AE894" s="105"/>
      <c r="AF894" s="105"/>
      <c r="AG894" s="105"/>
      <c r="AH894" s="105"/>
      <c r="AI894" s="105"/>
      <c r="AJ894" s="105"/>
      <c r="AK894" s="105"/>
      <c r="AL894" s="105"/>
    </row>
    <row r="895" spans="1:38" ht="14" x14ac:dyDescent="0.3">
      <c r="A895" s="105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  <c r="AA895" s="105"/>
      <c r="AB895" s="105"/>
      <c r="AC895" s="105"/>
      <c r="AD895" s="105"/>
      <c r="AE895" s="105"/>
      <c r="AF895" s="105"/>
      <c r="AG895" s="105"/>
      <c r="AH895" s="105"/>
      <c r="AI895" s="105"/>
      <c r="AJ895" s="105"/>
      <c r="AK895" s="105"/>
      <c r="AL895" s="105"/>
    </row>
    <row r="896" spans="1:38" ht="14" x14ac:dyDescent="0.3">
      <c r="A896" s="105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  <c r="AA896" s="105"/>
      <c r="AB896" s="105"/>
      <c r="AC896" s="105"/>
      <c r="AD896" s="105"/>
      <c r="AE896" s="105"/>
      <c r="AF896" s="105"/>
      <c r="AG896" s="105"/>
      <c r="AH896" s="105"/>
      <c r="AI896" s="105"/>
      <c r="AJ896" s="105"/>
      <c r="AK896" s="105"/>
      <c r="AL896" s="105"/>
    </row>
    <row r="897" spans="1:38" ht="14" x14ac:dyDescent="0.3">
      <c r="A897" s="105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  <c r="AA897" s="105"/>
      <c r="AB897" s="105"/>
      <c r="AC897" s="105"/>
      <c r="AD897" s="105"/>
      <c r="AE897" s="105"/>
      <c r="AF897" s="105"/>
      <c r="AG897" s="105"/>
      <c r="AH897" s="105"/>
      <c r="AI897" s="105"/>
      <c r="AJ897" s="105"/>
      <c r="AK897" s="105"/>
      <c r="AL897" s="105"/>
    </row>
    <row r="898" spans="1:38" ht="14" x14ac:dyDescent="0.3">
      <c r="A898" s="105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  <c r="AA898" s="105"/>
      <c r="AB898" s="105"/>
      <c r="AC898" s="105"/>
      <c r="AD898" s="105"/>
      <c r="AE898" s="105"/>
      <c r="AF898" s="105"/>
      <c r="AG898" s="105"/>
      <c r="AH898" s="105"/>
      <c r="AI898" s="105"/>
      <c r="AJ898" s="105"/>
      <c r="AK898" s="105"/>
      <c r="AL898" s="105"/>
    </row>
    <row r="899" spans="1:38" ht="14" x14ac:dyDescent="0.3">
      <c r="A899" s="105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  <c r="AA899" s="105"/>
      <c r="AB899" s="105"/>
      <c r="AC899" s="105"/>
      <c r="AD899" s="105"/>
      <c r="AE899" s="105"/>
      <c r="AF899" s="105"/>
      <c r="AG899" s="105"/>
      <c r="AH899" s="105"/>
      <c r="AI899" s="105"/>
      <c r="AJ899" s="105"/>
      <c r="AK899" s="105"/>
      <c r="AL899" s="105"/>
    </row>
    <row r="900" spans="1:38" ht="14" x14ac:dyDescent="0.3">
      <c r="A900" s="105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  <c r="AA900" s="105"/>
      <c r="AB900" s="105"/>
      <c r="AC900" s="105"/>
      <c r="AD900" s="105"/>
      <c r="AE900" s="105"/>
      <c r="AF900" s="105"/>
      <c r="AG900" s="105"/>
      <c r="AH900" s="105"/>
      <c r="AI900" s="105"/>
      <c r="AJ900" s="105"/>
      <c r="AK900" s="105"/>
      <c r="AL900" s="105"/>
    </row>
    <row r="901" spans="1:38" ht="14" x14ac:dyDescent="0.3">
      <c r="A901" s="105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  <c r="AA901" s="105"/>
      <c r="AB901" s="105"/>
      <c r="AC901" s="105"/>
      <c r="AD901" s="105"/>
      <c r="AE901" s="105"/>
      <c r="AF901" s="105"/>
      <c r="AG901" s="105"/>
      <c r="AH901" s="105"/>
      <c r="AI901" s="105"/>
      <c r="AJ901" s="105"/>
      <c r="AK901" s="105"/>
      <c r="AL901" s="105"/>
    </row>
    <row r="902" spans="1:38" ht="14" x14ac:dyDescent="0.3">
      <c r="A902" s="105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  <c r="AA902" s="105"/>
      <c r="AB902" s="105"/>
      <c r="AC902" s="105"/>
      <c r="AD902" s="105"/>
      <c r="AE902" s="105"/>
      <c r="AF902" s="105"/>
      <c r="AG902" s="105"/>
      <c r="AH902" s="105"/>
      <c r="AI902" s="105"/>
      <c r="AJ902" s="105"/>
      <c r="AK902" s="105"/>
      <c r="AL902" s="105"/>
    </row>
    <row r="903" spans="1:38" ht="14" x14ac:dyDescent="0.3">
      <c r="A903" s="105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  <c r="AA903" s="105"/>
      <c r="AB903" s="105"/>
      <c r="AC903" s="105"/>
      <c r="AD903" s="105"/>
      <c r="AE903" s="105"/>
      <c r="AF903" s="105"/>
      <c r="AG903" s="105"/>
      <c r="AH903" s="105"/>
      <c r="AI903" s="105"/>
      <c r="AJ903" s="105"/>
      <c r="AK903" s="105"/>
      <c r="AL903" s="105"/>
    </row>
    <row r="904" spans="1:38" ht="14" x14ac:dyDescent="0.3">
      <c r="A904" s="105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  <c r="AA904" s="105"/>
      <c r="AB904" s="105"/>
      <c r="AC904" s="105"/>
      <c r="AD904" s="105"/>
      <c r="AE904" s="105"/>
      <c r="AF904" s="105"/>
      <c r="AG904" s="105"/>
      <c r="AH904" s="105"/>
      <c r="AI904" s="105"/>
      <c r="AJ904" s="105"/>
      <c r="AK904" s="105"/>
      <c r="AL904" s="105"/>
    </row>
    <row r="905" spans="1:38" ht="14" x14ac:dyDescent="0.3">
      <c r="A905" s="105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  <c r="AA905" s="105"/>
      <c r="AB905" s="105"/>
      <c r="AC905" s="105"/>
      <c r="AD905" s="105"/>
      <c r="AE905" s="105"/>
      <c r="AF905" s="105"/>
      <c r="AG905" s="105"/>
      <c r="AH905" s="105"/>
      <c r="AI905" s="105"/>
      <c r="AJ905" s="105"/>
      <c r="AK905" s="105"/>
      <c r="AL905" s="105"/>
    </row>
    <row r="906" spans="1:38" ht="14" x14ac:dyDescent="0.3">
      <c r="A906" s="105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  <c r="AA906" s="105"/>
      <c r="AB906" s="105"/>
      <c r="AC906" s="105"/>
      <c r="AD906" s="105"/>
      <c r="AE906" s="105"/>
      <c r="AF906" s="105"/>
      <c r="AG906" s="105"/>
      <c r="AH906" s="105"/>
      <c r="AI906" s="105"/>
      <c r="AJ906" s="105"/>
      <c r="AK906" s="105"/>
      <c r="AL906" s="105"/>
    </row>
    <row r="907" spans="1:38" ht="14" x14ac:dyDescent="0.3">
      <c r="A907" s="105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  <c r="AA907" s="105"/>
      <c r="AB907" s="105"/>
      <c r="AC907" s="105"/>
      <c r="AD907" s="105"/>
      <c r="AE907" s="105"/>
      <c r="AF907" s="105"/>
      <c r="AG907" s="105"/>
      <c r="AH907" s="105"/>
      <c r="AI907" s="105"/>
      <c r="AJ907" s="105"/>
      <c r="AK907" s="105"/>
      <c r="AL907" s="105"/>
    </row>
    <row r="908" spans="1:38" ht="14" x14ac:dyDescent="0.3">
      <c r="A908" s="105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  <c r="AA908" s="105"/>
      <c r="AB908" s="105"/>
      <c r="AC908" s="105"/>
      <c r="AD908" s="105"/>
      <c r="AE908" s="105"/>
      <c r="AF908" s="105"/>
      <c r="AG908" s="105"/>
      <c r="AH908" s="105"/>
      <c r="AI908" s="105"/>
      <c r="AJ908" s="105"/>
      <c r="AK908" s="105"/>
      <c r="AL908" s="105"/>
    </row>
    <row r="909" spans="1:38" ht="14" x14ac:dyDescent="0.3">
      <c r="A909" s="105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  <c r="AA909" s="105"/>
      <c r="AB909" s="105"/>
      <c r="AC909" s="105"/>
      <c r="AD909" s="105"/>
      <c r="AE909" s="105"/>
      <c r="AF909" s="105"/>
      <c r="AG909" s="105"/>
      <c r="AH909" s="105"/>
      <c r="AI909" s="105"/>
      <c r="AJ909" s="105"/>
      <c r="AK909" s="105"/>
      <c r="AL909" s="105"/>
    </row>
    <row r="910" spans="1:38" ht="14" x14ac:dyDescent="0.3">
      <c r="A910" s="105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  <c r="AA910" s="105"/>
      <c r="AB910" s="105"/>
      <c r="AC910" s="105"/>
      <c r="AD910" s="105"/>
      <c r="AE910" s="105"/>
      <c r="AF910" s="105"/>
      <c r="AG910" s="105"/>
      <c r="AH910" s="105"/>
      <c r="AI910" s="105"/>
      <c r="AJ910" s="105"/>
      <c r="AK910" s="105"/>
      <c r="AL910" s="105"/>
    </row>
    <row r="911" spans="1:38" ht="14" x14ac:dyDescent="0.3">
      <c r="A911" s="105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  <c r="AA911" s="105"/>
      <c r="AB911" s="105"/>
      <c r="AC911" s="105"/>
      <c r="AD911" s="105"/>
      <c r="AE911" s="105"/>
      <c r="AF911" s="105"/>
      <c r="AG911" s="105"/>
      <c r="AH911" s="105"/>
      <c r="AI911" s="105"/>
      <c r="AJ911" s="105"/>
      <c r="AK911" s="105"/>
      <c r="AL911" s="105"/>
    </row>
    <row r="912" spans="1:38" ht="14" x14ac:dyDescent="0.3">
      <c r="A912" s="105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  <c r="AA912" s="105"/>
      <c r="AB912" s="105"/>
      <c r="AC912" s="105"/>
      <c r="AD912" s="105"/>
      <c r="AE912" s="105"/>
      <c r="AF912" s="105"/>
      <c r="AG912" s="105"/>
      <c r="AH912" s="105"/>
      <c r="AI912" s="105"/>
      <c r="AJ912" s="105"/>
      <c r="AK912" s="105"/>
      <c r="AL912" s="105"/>
    </row>
    <row r="913" spans="1:38" ht="14" x14ac:dyDescent="0.3">
      <c r="A913" s="105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  <c r="AA913" s="105"/>
      <c r="AB913" s="105"/>
      <c r="AC913" s="105"/>
      <c r="AD913" s="105"/>
      <c r="AE913" s="105"/>
      <c r="AF913" s="105"/>
      <c r="AG913" s="105"/>
      <c r="AH913" s="105"/>
      <c r="AI913" s="105"/>
      <c r="AJ913" s="105"/>
      <c r="AK913" s="105"/>
      <c r="AL913" s="105"/>
    </row>
    <row r="914" spans="1:38" ht="14" x14ac:dyDescent="0.3">
      <c r="A914" s="105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  <c r="AA914" s="105"/>
      <c r="AB914" s="105"/>
      <c r="AC914" s="105"/>
      <c r="AD914" s="105"/>
      <c r="AE914" s="105"/>
      <c r="AF914" s="105"/>
      <c r="AG914" s="105"/>
      <c r="AH914" s="105"/>
      <c r="AI914" s="105"/>
      <c r="AJ914" s="105"/>
      <c r="AK914" s="105"/>
      <c r="AL914" s="105"/>
    </row>
    <row r="915" spans="1:38" ht="14" x14ac:dyDescent="0.3">
      <c r="A915" s="105"/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  <c r="AA915" s="105"/>
      <c r="AB915" s="105"/>
      <c r="AC915" s="105"/>
      <c r="AD915" s="105"/>
      <c r="AE915" s="105"/>
      <c r="AF915" s="105"/>
      <c r="AG915" s="105"/>
      <c r="AH915" s="105"/>
      <c r="AI915" s="105"/>
      <c r="AJ915" s="105"/>
      <c r="AK915" s="105"/>
      <c r="AL915" s="105"/>
    </row>
    <row r="916" spans="1:38" ht="14" x14ac:dyDescent="0.3">
      <c r="A916" s="105"/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  <c r="AA916" s="105"/>
      <c r="AB916" s="105"/>
      <c r="AC916" s="105"/>
      <c r="AD916" s="105"/>
      <c r="AE916" s="105"/>
      <c r="AF916" s="105"/>
      <c r="AG916" s="105"/>
      <c r="AH916" s="105"/>
      <c r="AI916" s="105"/>
      <c r="AJ916" s="105"/>
      <c r="AK916" s="105"/>
      <c r="AL916" s="105"/>
    </row>
    <row r="917" spans="1:38" ht="14" x14ac:dyDescent="0.3">
      <c r="A917" s="105"/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  <c r="AA917" s="105"/>
      <c r="AB917" s="105"/>
      <c r="AC917" s="105"/>
      <c r="AD917" s="105"/>
      <c r="AE917" s="105"/>
      <c r="AF917" s="105"/>
      <c r="AG917" s="105"/>
      <c r="AH917" s="105"/>
      <c r="AI917" s="105"/>
      <c r="AJ917" s="105"/>
      <c r="AK917" s="105"/>
      <c r="AL917" s="105"/>
    </row>
    <row r="918" spans="1:38" ht="14" x14ac:dyDescent="0.3">
      <c r="A918" s="105"/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  <c r="AA918" s="105"/>
      <c r="AB918" s="105"/>
      <c r="AC918" s="105"/>
      <c r="AD918" s="105"/>
      <c r="AE918" s="105"/>
      <c r="AF918" s="105"/>
      <c r="AG918" s="105"/>
      <c r="AH918" s="105"/>
      <c r="AI918" s="105"/>
      <c r="AJ918" s="105"/>
      <c r="AK918" s="105"/>
      <c r="AL918" s="105"/>
    </row>
    <row r="919" spans="1:38" ht="14" x14ac:dyDescent="0.3">
      <c r="A919" s="105"/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  <c r="AA919" s="105"/>
      <c r="AB919" s="105"/>
      <c r="AC919" s="105"/>
      <c r="AD919" s="105"/>
      <c r="AE919" s="105"/>
      <c r="AF919" s="105"/>
      <c r="AG919" s="105"/>
      <c r="AH919" s="105"/>
      <c r="AI919" s="105"/>
      <c r="AJ919" s="105"/>
      <c r="AK919" s="105"/>
      <c r="AL919" s="105"/>
    </row>
    <row r="920" spans="1:38" ht="14" x14ac:dyDescent="0.3">
      <c r="A920" s="105"/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  <c r="AA920" s="105"/>
      <c r="AB920" s="105"/>
      <c r="AC920" s="105"/>
      <c r="AD920" s="105"/>
      <c r="AE920" s="105"/>
      <c r="AF920" s="105"/>
      <c r="AG920" s="105"/>
      <c r="AH920" s="105"/>
      <c r="AI920" s="105"/>
      <c r="AJ920" s="105"/>
      <c r="AK920" s="105"/>
      <c r="AL920" s="105"/>
    </row>
    <row r="921" spans="1:38" ht="14" x14ac:dyDescent="0.3">
      <c r="A921" s="105"/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  <c r="AA921" s="105"/>
      <c r="AB921" s="105"/>
      <c r="AC921" s="105"/>
      <c r="AD921" s="105"/>
      <c r="AE921" s="105"/>
      <c r="AF921" s="105"/>
      <c r="AG921" s="105"/>
      <c r="AH921" s="105"/>
      <c r="AI921" s="105"/>
      <c r="AJ921" s="105"/>
      <c r="AK921" s="105"/>
      <c r="AL921" s="105"/>
    </row>
    <row r="922" spans="1:38" ht="14" x14ac:dyDescent="0.3">
      <c r="A922" s="105"/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  <c r="AA922" s="105"/>
      <c r="AB922" s="105"/>
      <c r="AC922" s="105"/>
      <c r="AD922" s="105"/>
      <c r="AE922" s="105"/>
      <c r="AF922" s="105"/>
      <c r="AG922" s="105"/>
      <c r="AH922" s="105"/>
      <c r="AI922" s="105"/>
      <c r="AJ922" s="105"/>
      <c r="AK922" s="105"/>
      <c r="AL922" s="105"/>
    </row>
    <row r="923" spans="1:38" ht="14" x14ac:dyDescent="0.3">
      <c r="A923" s="105"/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  <c r="AA923" s="105"/>
      <c r="AB923" s="105"/>
      <c r="AC923" s="105"/>
      <c r="AD923" s="105"/>
      <c r="AE923" s="105"/>
      <c r="AF923" s="105"/>
      <c r="AG923" s="105"/>
      <c r="AH923" s="105"/>
      <c r="AI923" s="105"/>
      <c r="AJ923" s="105"/>
      <c r="AK923" s="105"/>
      <c r="AL923" s="105"/>
    </row>
    <row r="924" spans="1:38" ht="14" x14ac:dyDescent="0.3">
      <c r="A924" s="105"/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  <c r="AA924" s="105"/>
      <c r="AB924" s="105"/>
      <c r="AC924" s="105"/>
      <c r="AD924" s="105"/>
      <c r="AE924" s="105"/>
      <c r="AF924" s="105"/>
      <c r="AG924" s="105"/>
      <c r="AH924" s="105"/>
      <c r="AI924" s="105"/>
      <c r="AJ924" s="105"/>
      <c r="AK924" s="105"/>
      <c r="AL924" s="105"/>
    </row>
    <row r="925" spans="1:38" ht="14" x14ac:dyDescent="0.3">
      <c r="A925" s="105"/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  <c r="AA925" s="105"/>
      <c r="AB925" s="105"/>
      <c r="AC925" s="105"/>
      <c r="AD925" s="105"/>
      <c r="AE925" s="105"/>
      <c r="AF925" s="105"/>
      <c r="AG925" s="105"/>
      <c r="AH925" s="105"/>
      <c r="AI925" s="105"/>
      <c r="AJ925" s="105"/>
      <c r="AK925" s="105"/>
      <c r="AL925" s="105"/>
    </row>
    <row r="926" spans="1:38" ht="14" x14ac:dyDescent="0.3">
      <c r="A926" s="105"/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  <c r="AA926" s="105"/>
      <c r="AB926" s="105"/>
      <c r="AC926" s="105"/>
      <c r="AD926" s="105"/>
      <c r="AE926" s="105"/>
      <c r="AF926" s="105"/>
      <c r="AG926" s="105"/>
      <c r="AH926" s="105"/>
      <c r="AI926" s="105"/>
      <c r="AJ926" s="105"/>
      <c r="AK926" s="105"/>
      <c r="AL926" s="105"/>
    </row>
    <row r="927" spans="1:38" ht="14" x14ac:dyDescent="0.3">
      <c r="A927" s="105"/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  <c r="AA927" s="105"/>
      <c r="AB927" s="105"/>
      <c r="AC927" s="105"/>
      <c r="AD927" s="105"/>
      <c r="AE927" s="105"/>
      <c r="AF927" s="105"/>
      <c r="AG927" s="105"/>
      <c r="AH927" s="105"/>
      <c r="AI927" s="105"/>
      <c r="AJ927" s="105"/>
      <c r="AK927" s="105"/>
      <c r="AL927" s="105"/>
    </row>
    <row r="928" spans="1:38" ht="14" x14ac:dyDescent="0.3">
      <c r="A928" s="105"/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  <c r="AA928" s="105"/>
      <c r="AB928" s="105"/>
      <c r="AC928" s="105"/>
      <c r="AD928" s="105"/>
      <c r="AE928" s="105"/>
      <c r="AF928" s="105"/>
      <c r="AG928" s="105"/>
      <c r="AH928" s="105"/>
      <c r="AI928" s="105"/>
      <c r="AJ928" s="105"/>
      <c r="AK928" s="105"/>
      <c r="AL928" s="105"/>
    </row>
    <row r="929" spans="1:38" ht="14" x14ac:dyDescent="0.3">
      <c r="A929" s="105"/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  <c r="AA929" s="105"/>
      <c r="AB929" s="105"/>
      <c r="AC929" s="105"/>
      <c r="AD929" s="105"/>
      <c r="AE929" s="105"/>
      <c r="AF929" s="105"/>
      <c r="AG929" s="105"/>
      <c r="AH929" s="105"/>
      <c r="AI929" s="105"/>
      <c r="AJ929" s="105"/>
      <c r="AK929" s="105"/>
      <c r="AL929" s="105"/>
    </row>
    <row r="930" spans="1:38" ht="14" x14ac:dyDescent="0.3">
      <c r="A930" s="105"/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  <c r="AA930" s="105"/>
      <c r="AB930" s="105"/>
      <c r="AC930" s="105"/>
      <c r="AD930" s="105"/>
      <c r="AE930" s="105"/>
      <c r="AF930" s="105"/>
      <c r="AG930" s="105"/>
      <c r="AH930" s="105"/>
      <c r="AI930" s="105"/>
      <c r="AJ930" s="105"/>
      <c r="AK930" s="105"/>
      <c r="AL930" s="105"/>
    </row>
    <row r="931" spans="1:38" ht="14" x14ac:dyDescent="0.3">
      <c r="A931" s="105"/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  <c r="AA931" s="105"/>
      <c r="AB931" s="105"/>
      <c r="AC931" s="105"/>
      <c r="AD931" s="105"/>
      <c r="AE931" s="105"/>
      <c r="AF931" s="105"/>
      <c r="AG931" s="105"/>
      <c r="AH931" s="105"/>
      <c r="AI931" s="105"/>
      <c r="AJ931" s="105"/>
      <c r="AK931" s="105"/>
      <c r="AL931" s="105"/>
    </row>
    <row r="932" spans="1:38" ht="14" x14ac:dyDescent="0.3">
      <c r="A932" s="105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  <c r="AA932" s="105"/>
      <c r="AB932" s="105"/>
      <c r="AC932" s="105"/>
      <c r="AD932" s="105"/>
      <c r="AE932" s="105"/>
      <c r="AF932" s="105"/>
      <c r="AG932" s="105"/>
      <c r="AH932" s="105"/>
      <c r="AI932" s="105"/>
      <c r="AJ932" s="105"/>
      <c r="AK932" s="105"/>
      <c r="AL932" s="105"/>
    </row>
    <row r="933" spans="1:38" ht="14" x14ac:dyDescent="0.3">
      <c r="A933" s="105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  <c r="AA933" s="105"/>
      <c r="AB933" s="105"/>
      <c r="AC933" s="105"/>
      <c r="AD933" s="105"/>
      <c r="AE933" s="105"/>
      <c r="AF933" s="105"/>
      <c r="AG933" s="105"/>
      <c r="AH933" s="105"/>
      <c r="AI933" s="105"/>
      <c r="AJ933" s="105"/>
      <c r="AK933" s="105"/>
      <c r="AL933" s="105"/>
    </row>
    <row r="934" spans="1:38" ht="14" x14ac:dyDescent="0.3">
      <c r="A934" s="105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  <c r="AA934" s="105"/>
      <c r="AB934" s="105"/>
      <c r="AC934" s="105"/>
      <c r="AD934" s="105"/>
      <c r="AE934" s="105"/>
      <c r="AF934" s="105"/>
      <c r="AG934" s="105"/>
      <c r="AH934" s="105"/>
      <c r="AI934" s="105"/>
      <c r="AJ934" s="105"/>
      <c r="AK934" s="105"/>
      <c r="AL934" s="105"/>
    </row>
    <row r="935" spans="1:38" ht="14" x14ac:dyDescent="0.3">
      <c r="A935" s="105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  <c r="AA935" s="105"/>
      <c r="AB935" s="105"/>
      <c r="AC935" s="105"/>
      <c r="AD935" s="105"/>
      <c r="AE935" s="105"/>
      <c r="AF935" s="105"/>
      <c r="AG935" s="105"/>
      <c r="AH935" s="105"/>
      <c r="AI935" s="105"/>
      <c r="AJ935" s="105"/>
      <c r="AK935" s="105"/>
      <c r="AL935" s="105"/>
    </row>
    <row r="936" spans="1:38" ht="14" x14ac:dyDescent="0.3">
      <c r="A936" s="105"/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  <c r="AA936" s="105"/>
      <c r="AB936" s="105"/>
      <c r="AC936" s="105"/>
      <c r="AD936" s="105"/>
      <c r="AE936" s="105"/>
      <c r="AF936" s="105"/>
      <c r="AG936" s="105"/>
      <c r="AH936" s="105"/>
      <c r="AI936" s="105"/>
      <c r="AJ936" s="105"/>
      <c r="AK936" s="105"/>
      <c r="AL936" s="105"/>
    </row>
    <row r="937" spans="1:38" ht="14" x14ac:dyDescent="0.3">
      <c r="A937" s="105"/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  <c r="AA937" s="105"/>
      <c r="AB937" s="105"/>
      <c r="AC937" s="105"/>
      <c r="AD937" s="105"/>
      <c r="AE937" s="105"/>
      <c r="AF937" s="105"/>
      <c r="AG937" s="105"/>
      <c r="AH937" s="105"/>
      <c r="AI937" s="105"/>
      <c r="AJ937" s="105"/>
      <c r="AK937" s="105"/>
      <c r="AL937" s="105"/>
    </row>
    <row r="938" spans="1:38" ht="14" x14ac:dyDescent="0.3">
      <c r="A938" s="105"/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  <c r="AA938" s="105"/>
      <c r="AB938" s="105"/>
      <c r="AC938" s="105"/>
      <c r="AD938" s="105"/>
      <c r="AE938" s="105"/>
      <c r="AF938" s="105"/>
      <c r="AG938" s="105"/>
      <c r="AH938" s="105"/>
      <c r="AI938" s="105"/>
      <c r="AJ938" s="105"/>
      <c r="AK938" s="105"/>
      <c r="AL938" s="105"/>
    </row>
    <row r="939" spans="1:38" ht="14" x14ac:dyDescent="0.3">
      <c r="A939" s="105"/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  <c r="AA939" s="105"/>
      <c r="AB939" s="105"/>
      <c r="AC939" s="105"/>
      <c r="AD939" s="105"/>
      <c r="AE939" s="105"/>
      <c r="AF939" s="105"/>
      <c r="AG939" s="105"/>
      <c r="AH939" s="105"/>
      <c r="AI939" s="105"/>
      <c r="AJ939" s="105"/>
      <c r="AK939" s="105"/>
      <c r="AL939" s="105"/>
    </row>
    <row r="940" spans="1:38" ht="14" x14ac:dyDescent="0.3">
      <c r="A940" s="105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  <c r="AA940" s="105"/>
      <c r="AB940" s="105"/>
      <c r="AC940" s="105"/>
      <c r="AD940" s="105"/>
      <c r="AE940" s="105"/>
      <c r="AF940" s="105"/>
      <c r="AG940" s="105"/>
      <c r="AH940" s="105"/>
      <c r="AI940" s="105"/>
      <c r="AJ940" s="105"/>
      <c r="AK940" s="105"/>
      <c r="AL940" s="105"/>
    </row>
    <row r="941" spans="1:38" ht="14" x14ac:dyDescent="0.3">
      <c r="A941" s="105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  <c r="AA941" s="105"/>
      <c r="AB941" s="105"/>
      <c r="AC941" s="105"/>
      <c r="AD941" s="105"/>
      <c r="AE941" s="105"/>
      <c r="AF941" s="105"/>
      <c r="AG941" s="105"/>
      <c r="AH941" s="105"/>
      <c r="AI941" s="105"/>
      <c r="AJ941" s="105"/>
      <c r="AK941" s="105"/>
      <c r="AL941" s="105"/>
    </row>
    <row r="942" spans="1:38" ht="14" x14ac:dyDescent="0.3">
      <c r="A942" s="105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  <c r="AA942" s="105"/>
      <c r="AB942" s="105"/>
      <c r="AC942" s="105"/>
      <c r="AD942" s="105"/>
      <c r="AE942" s="105"/>
      <c r="AF942" s="105"/>
      <c r="AG942" s="105"/>
      <c r="AH942" s="105"/>
      <c r="AI942" s="105"/>
      <c r="AJ942" s="105"/>
      <c r="AK942" s="105"/>
      <c r="AL942" s="105"/>
    </row>
    <row r="943" spans="1:38" ht="14" x14ac:dyDescent="0.3">
      <c r="A943" s="105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  <c r="AA943" s="105"/>
      <c r="AB943" s="105"/>
      <c r="AC943" s="105"/>
      <c r="AD943" s="105"/>
      <c r="AE943" s="105"/>
      <c r="AF943" s="105"/>
      <c r="AG943" s="105"/>
      <c r="AH943" s="105"/>
      <c r="AI943" s="105"/>
      <c r="AJ943" s="105"/>
      <c r="AK943" s="105"/>
      <c r="AL943" s="105"/>
    </row>
    <row r="944" spans="1:38" ht="14" x14ac:dyDescent="0.3">
      <c r="A944" s="105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  <c r="AA944" s="105"/>
      <c r="AB944" s="105"/>
      <c r="AC944" s="105"/>
      <c r="AD944" s="105"/>
      <c r="AE944" s="105"/>
      <c r="AF944" s="105"/>
      <c r="AG944" s="105"/>
      <c r="AH944" s="105"/>
      <c r="AI944" s="105"/>
      <c r="AJ944" s="105"/>
      <c r="AK944" s="105"/>
      <c r="AL944" s="105"/>
    </row>
    <row r="945" spans="1:38" ht="14" x14ac:dyDescent="0.3">
      <c r="A945" s="105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  <c r="AA945" s="105"/>
      <c r="AB945" s="105"/>
      <c r="AC945" s="105"/>
      <c r="AD945" s="105"/>
      <c r="AE945" s="105"/>
      <c r="AF945" s="105"/>
      <c r="AG945" s="105"/>
      <c r="AH945" s="105"/>
      <c r="AI945" s="105"/>
      <c r="AJ945" s="105"/>
      <c r="AK945" s="105"/>
      <c r="AL945" s="105"/>
    </row>
    <row r="946" spans="1:38" ht="14" x14ac:dyDescent="0.3">
      <c r="A946" s="105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  <c r="AA946" s="105"/>
      <c r="AB946" s="105"/>
      <c r="AC946" s="105"/>
      <c r="AD946" s="105"/>
      <c r="AE946" s="105"/>
      <c r="AF946" s="105"/>
      <c r="AG946" s="105"/>
      <c r="AH946" s="105"/>
      <c r="AI946" s="105"/>
      <c r="AJ946" s="105"/>
      <c r="AK946" s="105"/>
      <c r="AL946" s="105"/>
    </row>
    <row r="947" spans="1:38" ht="14" x14ac:dyDescent="0.3">
      <c r="A947" s="105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  <c r="AA947" s="105"/>
      <c r="AB947" s="105"/>
      <c r="AC947" s="105"/>
      <c r="AD947" s="105"/>
      <c r="AE947" s="105"/>
      <c r="AF947" s="105"/>
      <c r="AG947" s="105"/>
      <c r="AH947" s="105"/>
      <c r="AI947" s="105"/>
      <c r="AJ947" s="105"/>
      <c r="AK947" s="105"/>
      <c r="AL947" s="105"/>
    </row>
    <row r="948" spans="1:38" ht="14" x14ac:dyDescent="0.3">
      <c r="A948" s="105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  <c r="AA948" s="105"/>
      <c r="AB948" s="105"/>
      <c r="AC948" s="105"/>
      <c r="AD948" s="105"/>
      <c r="AE948" s="105"/>
      <c r="AF948" s="105"/>
      <c r="AG948" s="105"/>
      <c r="AH948" s="105"/>
      <c r="AI948" s="105"/>
      <c r="AJ948" s="105"/>
      <c r="AK948" s="105"/>
      <c r="AL948" s="105"/>
    </row>
    <row r="949" spans="1:38" ht="14" x14ac:dyDescent="0.3">
      <c r="A949" s="105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  <c r="AA949" s="105"/>
      <c r="AB949" s="105"/>
      <c r="AC949" s="105"/>
      <c r="AD949" s="105"/>
      <c r="AE949" s="105"/>
      <c r="AF949" s="105"/>
      <c r="AG949" s="105"/>
      <c r="AH949" s="105"/>
      <c r="AI949" s="105"/>
      <c r="AJ949" s="105"/>
      <c r="AK949" s="105"/>
      <c r="AL949" s="105"/>
    </row>
    <row r="950" spans="1:38" ht="14" x14ac:dyDescent="0.3">
      <c r="A950" s="105"/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  <c r="AA950" s="105"/>
      <c r="AB950" s="105"/>
      <c r="AC950" s="105"/>
      <c r="AD950" s="105"/>
      <c r="AE950" s="105"/>
      <c r="AF950" s="105"/>
      <c r="AG950" s="105"/>
      <c r="AH950" s="105"/>
      <c r="AI950" s="105"/>
      <c r="AJ950" s="105"/>
      <c r="AK950" s="105"/>
      <c r="AL950" s="105"/>
    </row>
    <row r="951" spans="1:38" ht="14" x14ac:dyDescent="0.3">
      <c r="A951" s="105"/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  <c r="AA951" s="105"/>
      <c r="AB951" s="105"/>
      <c r="AC951" s="105"/>
      <c r="AD951" s="105"/>
      <c r="AE951" s="105"/>
      <c r="AF951" s="105"/>
      <c r="AG951" s="105"/>
      <c r="AH951" s="105"/>
      <c r="AI951" s="105"/>
      <c r="AJ951" s="105"/>
      <c r="AK951" s="105"/>
      <c r="AL951" s="105"/>
    </row>
    <row r="952" spans="1:38" ht="14" x14ac:dyDescent="0.3">
      <c r="A952" s="105"/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  <c r="AA952" s="105"/>
      <c r="AB952" s="105"/>
      <c r="AC952" s="105"/>
      <c r="AD952" s="105"/>
      <c r="AE952" s="105"/>
      <c r="AF952" s="105"/>
      <c r="AG952" s="105"/>
      <c r="AH952" s="105"/>
      <c r="AI952" s="105"/>
      <c r="AJ952" s="105"/>
      <c r="AK952" s="105"/>
      <c r="AL952" s="105"/>
    </row>
    <row r="953" spans="1:38" ht="14" x14ac:dyDescent="0.3">
      <c r="A953" s="105"/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  <c r="AA953" s="105"/>
      <c r="AB953" s="105"/>
      <c r="AC953" s="105"/>
      <c r="AD953" s="105"/>
      <c r="AE953" s="105"/>
      <c r="AF953" s="105"/>
      <c r="AG953" s="105"/>
      <c r="AH953" s="105"/>
      <c r="AI953" s="105"/>
      <c r="AJ953" s="105"/>
      <c r="AK953" s="105"/>
      <c r="AL953" s="105"/>
    </row>
    <row r="954" spans="1:38" ht="14" x14ac:dyDescent="0.3">
      <c r="A954" s="105"/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  <c r="AA954" s="105"/>
      <c r="AB954" s="105"/>
      <c r="AC954" s="105"/>
      <c r="AD954" s="105"/>
      <c r="AE954" s="105"/>
      <c r="AF954" s="105"/>
      <c r="AG954" s="105"/>
      <c r="AH954" s="105"/>
      <c r="AI954" s="105"/>
      <c r="AJ954" s="105"/>
      <c r="AK954" s="105"/>
      <c r="AL954" s="105"/>
    </row>
    <row r="955" spans="1:38" ht="14" x14ac:dyDescent="0.3">
      <c r="A955" s="105"/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  <c r="AA955" s="105"/>
      <c r="AB955" s="105"/>
      <c r="AC955" s="105"/>
      <c r="AD955" s="105"/>
      <c r="AE955" s="105"/>
      <c r="AF955" s="105"/>
      <c r="AG955" s="105"/>
      <c r="AH955" s="105"/>
      <c r="AI955" s="105"/>
      <c r="AJ955" s="105"/>
      <c r="AK955" s="105"/>
      <c r="AL955" s="105"/>
    </row>
    <row r="956" spans="1:38" ht="14" x14ac:dyDescent="0.3">
      <c r="A956" s="105"/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  <c r="AA956" s="105"/>
      <c r="AB956" s="105"/>
      <c r="AC956" s="105"/>
      <c r="AD956" s="105"/>
      <c r="AE956" s="105"/>
      <c r="AF956" s="105"/>
      <c r="AG956" s="105"/>
      <c r="AH956" s="105"/>
      <c r="AI956" s="105"/>
      <c r="AJ956" s="105"/>
      <c r="AK956" s="105"/>
      <c r="AL956" s="105"/>
    </row>
    <row r="957" spans="1:38" ht="14" x14ac:dyDescent="0.3">
      <c r="A957" s="105"/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  <c r="AA957" s="105"/>
      <c r="AB957" s="105"/>
      <c r="AC957" s="105"/>
      <c r="AD957" s="105"/>
      <c r="AE957" s="105"/>
      <c r="AF957" s="105"/>
      <c r="AG957" s="105"/>
      <c r="AH957" s="105"/>
      <c r="AI957" s="105"/>
      <c r="AJ957" s="105"/>
      <c r="AK957" s="105"/>
      <c r="AL957" s="105"/>
    </row>
    <row r="958" spans="1:38" ht="14" x14ac:dyDescent="0.3">
      <c r="A958" s="105"/>
      <c r="B958" s="105"/>
      <c r="C958" s="105"/>
      <c r="D958" s="105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  <c r="AA958" s="105"/>
      <c r="AB958" s="105"/>
      <c r="AC958" s="105"/>
      <c r="AD958" s="105"/>
      <c r="AE958" s="105"/>
      <c r="AF958" s="105"/>
      <c r="AG958" s="105"/>
      <c r="AH958" s="105"/>
      <c r="AI958" s="105"/>
      <c r="AJ958" s="105"/>
      <c r="AK958" s="105"/>
      <c r="AL958" s="105"/>
    </row>
    <row r="959" spans="1:38" ht="14" x14ac:dyDescent="0.3">
      <c r="A959" s="105"/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  <c r="AA959" s="105"/>
      <c r="AB959" s="105"/>
      <c r="AC959" s="105"/>
      <c r="AD959" s="105"/>
      <c r="AE959" s="105"/>
      <c r="AF959" s="105"/>
      <c r="AG959" s="105"/>
      <c r="AH959" s="105"/>
      <c r="AI959" s="105"/>
      <c r="AJ959" s="105"/>
      <c r="AK959" s="105"/>
      <c r="AL959" s="105"/>
    </row>
    <row r="960" spans="1:38" ht="14" x14ac:dyDescent="0.3">
      <c r="A960" s="105"/>
      <c r="B960" s="105"/>
      <c r="C960" s="105"/>
      <c r="D960" s="105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  <c r="AA960" s="105"/>
      <c r="AB960" s="105"/>
      <c r="AC960" s="105"/>
      <c r="AD960" s="105"/>
      <c r="AE960" s="105"/>
      <c r="AF960" s="105"/>
      <c r="AG960" s="105"/>
      <c r="AH960" s="105"/>
      <c r="AI960" s="105"/>
      <c r="AJ960" s="105"/>
      <c r="AK960" s="105"/>
      <c r="AL960" s="105"/>
    </row>
    <row r="961" spans="1:38" ht="14" x14ac:dyDescent="0.3">
      <c r="A961" s="105"/>
      <c r="B961" s="105"/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  <c r="AA961" s="105"/>
      <c r="AB961" s="105"/>
      <c r="AC961" s="105"/>
      <c r="AD961" s="105"/>
      <c r="AE961" s="105"/>
      <c r="AF961" s="105"/>
      <c r="AG961" s="105"/>
      <c r="AH961" s="105"/>
      <c r="AI961" s="105"/>
      <c r="AJ961" s="105"/>
      <c r="AK961" s="105"/>
      <c r="AL961" s="105"/>
    </row>
    <row r="962" spans="1:38" ht="14" x14ac:dyDescent="0.3">
      <c r="A962" s="105"/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  <c r="AA962" s="105"/>
      <c r="AB962" s="105"/>
      <c r="AC962" s="105"/>
      <c r="AD962" s="105"/>
      <c r="AE962" s="105"/>
      <c r="AF962" s="105"/>
      <c r="AG962" s="105"/>
      <c r="AH962" s="105"/>
      <c r="AI962" s="105"/>
      <c r="AJ962" s="105"/>
      <c r="AK962" s="105"/>
      <c r="AL962" s="105"/>
    </row>
    <row r="963" spans="1:38" ht="14" x14ac:dyDescent="0.3">
      <c r="A963" s="105"/>
      <c r="B963" s="105"/>
      <c r="C963" s="105"/>
      <c r="D963" s="105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  <c r="AA963" s="105"/>
      <c r="AB963" s="105"/>
      <c r="AC963" s="105"/>
      <c r="AD963" s="105"/>
      <c r="AE963" s="105"/>
      <c r="AF963" s="105"/>
      <c r="AG963" s="105"/>
      <c r="AH963" s="105"/>
      <c r="AI963" s="105"/>
      <c r="AJ963" s="105"/>
      <c r="AK963" s="105"/>
      <c r="AL963" s="105"/>
    </row>
    <row r="964" spans="1:38" ht="14" x14ac:dyDescent="0.3">
      <c r="A964" s="105"/>
      <c r="B964" s="105"/>
      <c r="C964" s="105"/>
      <c r="D964" s="105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  <c r="AA964" s="105"/>
      <c r="AB964" s="105"/>
      <c r="AC964" s="105"/>
      <c r="AD964" s="105"/>
      <c r="AE964" s="105"/>
      <c r="AF964" s="105"/>
      <c r="AG964" s="105"/>
      <c r="AH964" s="105"/>
      <c r="AI964" s="105"/>
      <c r="AJ964" s="105"/>
      <c r="AK964" s="105"/>
      <c r="AL964" s="105"/>
    </row>
    <row r="965" spans="1:38" ht="14" x14ac:dyDescent="0.3">
      <c r="A965" s="105"/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  <c r="AA965" s="105"/>
      <c r="AB965" s="105"/>
      <c r="AC965" s="105"/>
      <c r="AD965" s="105"/>
      <c r="AE965" s="105"/>
      <c r="AF965" s="105"/>
      <c r="AG965" s="105"/>
      <c r="AH965" s="105"/>
      <c r="AI965" s="105"/>
      <c r="AJ965" s="105"/>
      <c r="AK965" s="105"/>
      <c r="AL965" s="105"/>
    </row>
  </sheetData>
  <sheetProtection insertRows="0" insertHyperlinks="0"/>
  <mergeCells count="14">
    <mergeCell ref="B2:C3"/>
    <mergeCell ref="U33:X33"/>
    <mergeCell ref="E6:I6"/>
    <mergeCell ref="E17:I17"/>
    <mergeCell ref="Y17:AC17"/>
    <mergeCell ref="K33:N33"/>
    <mergeCell ref="P33:S33"/>
    <mergeCell ref="J6:N6"/>
    <mergeCell ref="O6:S6"/>
    <mergeCell ref="T6:X6"/>
    <mergeCell ref="Y6:AC6"/>
    <mergeCell ref="J17:N17"/>
    <mergeCell ref="O17:S17"/>
    <mergeCell ref="T17:X17"/>
  </mergeCells>
  <conditionalFormatting sqref="B13">
    <cfRule type="containsText" dxfId="5" priority="2" operator="containsText" text=" ">
      <formula>NOT(ISERROR(SEARCH(" ",B13)))</formula>
    </cfRule>
  </conditionalFormatting>
  <conditionalFormatting sqref="B28">
    <cfRule type="containsText" dxfId="4" priority="1" operator="containsText" text=" ">
      <formula>NOT(ISERROR(SEARCH(" ",B28)))</formula>
    </cfRule>
  </conditionalFormatting>
  <dataValidations count="1">
    <dataValidation type="list" allowBlank="1" showInputMessage="1" showErrorMessage="1" sqref="C8:C12 C19:C27" xr:uid="{583D6EC2-310A-4497-9F6F-E80D304EF20E}">
      <formula1>Fringe_Rate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B68E6C-49C4-4748-9D83-A458001F5014}">
          <x14:formula1>
            <xm:f>'Fringe Benefit Rates'!$A$2:$A$19</xm:f>
          </x14:formula1>
          <xm:sqref>D40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F1002"/>
  <sheetViews>
    <sheetView workbookViewId="0"/>
  </sheetViews>
  <sheetFormatPr defaultColWidth="12.6328125" defaultRowHeight="15.75" customHeight="1" x14ac:dyDescent="0.25"/>
  <cols>
    <col min="1" max="1" width="23.6328125" customWidth="1"/>
  </cols>
  <sheetData>
    <row r="1" spans="1:32" ht="15.75" customHeight="1" x14ac:dyDescent="0.3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2" ht="15.75" customHeight="1" x14ac:dyDescent="0.45">
      <c r="A2" s="38"/>
      <c r="B2" s="247"/>
      <c r="C2" s="248"/>
      <c r="D2" s="248"/>
      <c r="E2" s="248"/>
      <c r="F2" s="248"/>
      <c r="G2" s="24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32" ht="15.75" customHeight="1" x14ac:dyDescent="0.3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32" ht="15.75" customHeight="1" x14ac:dyDescent="0.35">
      <c r="A4" s="38"/>
      <c r="B4" s="38" t="s">
        <v>58</v>
      </c>
      <c r="C4" s="38" t="s">
        <v>59</v>
      </c>
      <c r="D4" s="38" t="s">
        <v>60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</row>
    <row r="5" spans="1:32" ht="15.75" customHeight="1" x14ac:dyDescent="0.35">
      <c r="A5" s="38" t="s">
        <v>73</v>
      </c>
      <c r="B5" s="41">
        <v>0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</row>
    <row r="6" spans="1:32" ht="15.75" customHeight="1" x14ac:dyDescent="0.35">
      <c r="A6" s="42" t="s">
        <v>74</v>
      </c>
      <c r="B6" s="41">
        <f>0.2*B5</f>
        <v>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</row>
    <row r="7" spans="1:32" ht="15.75" customHeight="1" x14ac:dyDescent="0.35">
      <c r="A7" s="38" t="s">
        <v>75</v>
      </c>
      <c r="B7" s="41">
        <f>0.2*B5</f>
        <v>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</row>
    <row r="8" spans="1:32" ht="15.75" customHeight="1" x14ac:dyDescent="0.35">
      <c r="A8" s="38" t="s">
        <v>76</v>
      </c>
      <c r="B8" s="41">
        <f>SUM(B6:B7)</f>
        <v>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</row>
    <row r="9" spans="1:32" ht="15.75" customHeight="1" x14ac:dyDescent="0.35">
      <c r="A9" s="38" t="s">
        <v>77</v>
      </c>
      <c r="B9" s="40" t="e">
        <f>B6/B5</f>
        <v>#DIV/0!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</row>
    <row r="10" spans="1:32" ht="15.75" customHeight="1" x14ac:dyDescent="0.35">
      <c r="A10" s="38" t="s">
        <v>78</v>
      </c>
      <c r="B10" s="40" t="e">
        <f>B7/B5</f>
        <v>#DIV/0!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</row>
    <row r="11" spans="1:32" ht="15.75" customHeight="1" x14ac:dyDescent="0.35">
      <c r="A11" s="38" t="s">
        <v>79</v>
      </c>
      <c r="B11" s="40">
        <f>9*0.2</f>
        <v>1.8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</row>
    <row r="12" spans="1:32" ht="15.75" customHeight="1" x14ac:dyDescent="0.35">
      <c r="A12" s="38" t="s">
        <v>80</v>
      </c>
      <c r="B12" s="40" t="e">
        <f>3*B10</f>
        <v>#DIV/0!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</row>
    <row r="13" spans="1:32" ht="15.75" customHeight="1" x14ac:dyDescent="0.35">
      <c r="A13" s="38" t="s">
        <v>81</v>
      </c>
      <c r="B13" s="40" t="e">
        <f>SUM(B11:B12)</f>
        <v>#DIV/0!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1:32" ht="15.75" customHeight="1" x14ac:dyDescent="0.3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</row>
    <row r="15" spans="1:32" ht="15.75" customHeight="1" x14ac:dyDescent="0.3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</row>
    <row r="16" spans="1:32" ht="15.75" customHeight="1" x14ac:dyDescent="0.3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</row>
    <row r="17" spans="1:32" ht="15.75" customHeight="1" x14ac:dyDescent="0.3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</row>
    <row r="18" spans="1:32" ht="15.75" customHeight="1" x14ac:dyDescent="0.3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</row>
    <row r="19" spans="1:32" ht="15.75" customHeight="1" x14ac:dyDescent="0.3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r="20" spans="1:32" ht="15.75" customHeight="1" x14ac:dyDescent="0.3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</row>
    <row r="21" spans="1:32" ht="14.5" x14ac:dyDescent="0.3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</row>
    <row r="22" spans="1:32" ht="14.5" x14ac:dyDescent="0.3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</row>
    <row r="23" spans="1:32" ht="14.5" x14ac:dyDescent="0.3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</row>
    <row r="24" spans="1:32" ht="14.5" x14ac:dyDescent="0.3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</row>
    <row r="25" spans="1:32" ht="14.5" x14ac:dyDescent="0.3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</row>
    <row r="26" spans="1:32" ht="14.5" x14ac:dyDescent="0.3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</row>
    <row r="27" spans="1:32" ht="14.5" x14ac:dyDescent="0.3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1:32" ht="14.5" x14ac:dyDescent="0.3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spans="1:32" ht="14.5" x14ac:dyDescent="0.3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</row>
    <row r="30" spans="1:32" ht="14.5" x14ac:dyDescent="0.3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</row>
    <row r="31" spans="1:32" ht="14.5" x14ac:dyDescent="0.3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2" ht="14.5" x14ac:dyDescent="0.3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  <row r="33" spans="1:32" ht="14.5" x14ac:dyDescent="0.3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</row>
    <row r="34" spans="1:32" ht="14.5" x14ac:dyDescent="0.3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32" ht="14.5" x14ac:dyDescent="0.3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ht="14.5" x14ac:dyDescent="0.3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</row>
    <row r="37" spans="1:32" ht="14.5" x14ac:dyDescent="0.3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</row>
    <row r="38" spans="1:32" ht="14.5" x14ac:dyDescent="0.3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</row>
    <row r="39" spans="1:32" ht="14.5" x14ac:dyDescent="0.3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spans="1:32" ht="14.5" x14ac:dyDescent="0.3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</row>
    <row r="41" spans="1:32" ht="14.5" x14ac:dyDescent="0.3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</row>
    <row r="42" spans="1:32" ht="14.5" x14ac:dyDescent="0.3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</row>
    <row r="43" spans="1:32" ht="14.5" x14ac:dyDescent="0.3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</row>
    <row r="44" spans="1:32" ht="14.5" x14ac:dyDescent="0.3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</row>
    <row r="45" spans="1:32" ht="14.5" x14ac:dyDescent="0.3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</row>
    <row r="46" spans="1:32" ht="14.5" x14ac:dyDescent="0.3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</row>
    <row r="47" spans="1:32" ht="14.5" x14ac:dyDescent="0.3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</row>
    <row r="48" spans="1:32" ht="14.5" x14ac:dyDescent="0.3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</row>
    <row r="49" spans="1:32" ht="14.5" x14ac:dyDescent="0.3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</row>
    <row r="50" spans="1:32" ht="14.5" x14ac:dyDescent="0.3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</row>
    <row r="51" spans="1:32" ht="14.5" x14ac:dyDescent="0.3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</row>
    <row r="52" spans="1:32" ht="14.5" x14ac:dyDescent="0.3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</row>
    <row r="53" spans="1:32" ht="14.5" x14ac:dyDescent="0.3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</row>
    <row r="54" spans="1:32" ht="14.5" x14ac:dyDescent="0.3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</row>
    <row r="55" spans="1:32" ht="14.5" x14ac:dyDescent="0.3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</row>
    <row r="56" spans="1:32" ht="14.5" x14ac:dyDescent="0.3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</row>
    <row r="57" spans="1:32" ht="14.5" x14ac:dyDescent="0.3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</row>
    <row r="58" spans="1:32" ht="14.5" x14ac:dyDescent="0.3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</row>
    <row r="59" spans="1:32" ht="14.5" x14ac:dyDescent="0.3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</row>
    <row r="60" spans="1:32" ht="14.5" x14ac:dyDescent="0.3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</row>
    <row r="61" spans="1:32" ht="14.5" x14ac:dyDescent="0.3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</row>
    <row r="62" spans="1:32" ht="14.5" x14ac:dyDescent="0.3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spans="1:32" ht="14.5" x14ac:dyDescent="0.3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</row>
    <row r="64" spans="1:32" ht="14.5" x14ac:dyDescent="0.3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</row>
    <row r="65" spans="1:32" ht="14.5" x14ac:dyDescent="0.3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</row>
    <row r="66" spans="1:32" ht="14.5" x14ac:dyDescent="0.3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</row>
    <row r="67" spans="1:32" ht="14.5" x14ac:dyDescent="0.3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</row>
    <row r="68" spans="1:32" ht="14.5" x14ac:dyDescent="0.3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</row>
    <row r="69" spans="1:32" ht="14.5" x14ac:dyDescent="0.3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</row>
    <row r="70" spans="1:32" ht="14.5" x14ac:dyDescent="0.3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</row>
    <row r="71" spans="1:32" ht="14.5" x14ac:dyDescent="0.3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</row>
    <row r="72" spans="1:32" ht="14.5" x14ac:dyDescent="0.3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</row>
    <row r="73" spans="1:32" ht="14.5" x14ac:dyDescent="0.3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</row>
    <row r="74" spans="1:32" ht="14.5" x14ac:dyDescent="0.3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</row>
    <row r="75" spans="1:32" ht="14.5" x14ac:dyDescent="0.3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</row>
    <row r="76" spans="1:32" ht="14.5" x14ac:dyDescent="0.3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</row>
    <row r="77" spans="1:32" ht="14.5" x14ac:dyDescent="0.3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</row>
    <row r="78" spans="1:32" ht="14.5" x14ac:dyDescent="0.3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</row>
    <row r="79" spans="1:32" ht="14.5" x14ac:dyDescent="0.3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</row>
    <row r="80" spans="1:32" ht="14.5" x14ac:dyDescent="0.3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</row>
    <row r="81" spans="1:32" ht="14.5" x14ac:dyDescent="0.3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</row>
    <row r="82" spans="1:32" ht="14.5" x14ac:dyDescent="0.3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</row>
    <row r="83" spans="1:32" ht="14.5" x14ac:dyDescent="0.3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</row>
    <row r="84" spans="1:32" ht="14.5" x14ac:dyDescent="0.3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</row>
    <row r="85" spans="1:32" ht="14.5" x14ac:dyDescent="0.3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</row>
    <row r="86" spans="1:32" ht="14.5" x14ac:dyDescent="0.3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</row>
    <row r="87" spans="1:32" ht="14.5" x14ac:dyDescent="0.3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</row>
    <row r="88" spans="1:32" ht="14.5" x14ac:dyDescent="0.3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</row>
    <row r="89" spans="1:32" ht="14.5" x14ac:dyDescent="0.3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</row>
    <row r="90" spans="1:32" ht="14.5" x14ac:dyDescent="0.3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</row>
    <row r="91" spans="1:32" ht="14.5" x14ac:dyDescent="0.3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</row>
    <row r="92" spans="1:32" ht="14.5" x14ac:dyDescent="0.3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</row>
    <row r="93" spans="1:32" ht="14.5" x14ac:dyDescent="0.3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</row>
    <row r="94" spans="1:32" ht="14.5" x14ac:dyDescent="0.3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</row>
    <row r="95" spans="1:32" ht="14.5" x14ac:dyDescent="0.3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</row>
    <row r="96" spans="1:32" ht="14.5" x14ac:dyDescent="0.3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</row>
    <row r="97" spans="1:32" ht="14.5" x14ac:dyDescent="0.3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</row>
    <row r="98" spans="1:32" ht="14.5" x14ac:dyDescent="0.3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</row>
    <row r="99" spans="1:32" ht="14.5" x14ac:dyDescent="0.3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</row>
    <row r="100" spans="1:32" ht="14.5" x14ac:dyDescent="0.3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</row>
    <row r="101" spans="1:32" ht="14.5" x14ac:dyDescent="0.3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</row>
    <row r="102" spans="1:32" ht="14.5" x14ac:dyDescent="0.3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</row>
    <row r="103" spans="1:32" ht="14.5" x14ac:dyDescent="0.3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</row>
    <row r="104" spans="1:32" ht="14.5" x14ac:dyDescent="0.3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</row>
    <row r="105" spans="1:32" ht="14.5" x14ac:dyDescent="0.3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</row>
    <row r="106" spans="1:32" ht="14.5" x14ac:dyDescent="0.3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</row>
    <row r="107" spans="1:32" ht="14.5" x14ac:dyDescent="0.3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</row>
    <row r="108" spans="1:32" ht="14.5" x14ac:dyDescent="0.3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</row>
    <row r="109" spans="1:32" ht="14.5" x14ac:dyDescent="0.3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</row>
    <row r="110" spans="1:32" ht="14.5" x14ac:dyDescent="0.3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</row>
    <row r="111" spans="1:32" ht="14.5" x14ac:dyDescent="0.3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</row>
    <row r="112" spans="1:32" ht="14.5" x14ac:dyDescent="0.3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</row>
    <row r="113" spans="1:32" ht="14.5" x14ac:dyDescent="0.3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</row>
    <row r="114" spans="1:32" ht="14.5" x14ac:dyDescent="0.3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</row>
    <row r="115" spans="1:32" ht="14.5" x14ac:dyDescent="0.3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</row>
    <row r="116" spans="1:32" ht="14.5" x14ac:dyDescent="0.3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</row>
    <row r="117" spans="1:32" ht="14.5" x14ac:dyDescent="0.3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</row>
    <row r="118" spans="1:32" ht="14.5" x14ac:dyDescent="0.3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</row>
    <row r="119" spans="1:32" ht="14.5" x14ac:dyDescent="0.3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</row>
    <row r="120" spans="1:32" ht="14.5" x14ac:dyDescent="0.3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</row>
    <row r="121" spans="1:32" ht="14.5" x14ac:dyDescent="0.3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</row>
    <row r="122" spans="1:32" ht="14.5" x14ac:dyDescent="0.3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</row>
    <row r="123" spans="1:32" ht="14.5" x14ac:dyDescent="0.3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</row>
    <row r="124" spans="1:32" ht="14.5" x14ac:dyDescent="0.3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</row>
    <row r="125" spans="1:32" ht="14.5" x14ac:dyDescent="0.3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</row>
    <row r="126" spans="1:32" ht="14.5" x14ac:dyDescent="0.3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</row>
    <row r="127" spans="1:32" ht="14.5" x14ac:dyDescent="0.3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  <row r="128" spans="1:32" ht="14.5" x14ac:dyDescent="0.3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</row>
    <row r="129" spans="1:32" ht="14.5" x14ac:dyDescent="0.3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</row>
    <row r="130" spans="1:32" ht="14.5" x14ac:dyDescent="0.3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</row>
    <row r="131" spans="1:32" ht="14.5" x14ac:dyDescent="0.3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</row>
    <row r="132" spans="1:32" ht="14.5" x14ac:dyDescent="0.3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</row>
    <row r="133" spans="1:32" ht="14.5" x14ac:dyDescent="0.3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</row>
    <row r="134" spans="1:32" ht="14.5" x14ac:dyDescent="0.3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</row>
    <row r="135" spans="1:32" ht="14.5" x14ac:dyDescent="0.3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</row>
    <row r="136" spans="1:32" ht="14.5" x14ac:dyDescent="0.3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</row>
    <row r="137" spans="1:32" ht="14.5" x14ac:dyDescent="0.3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</row>
    <row r="138" spans="1:32" ht="14.5" x14ac:dyDescent="0.3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</row>
    <row r="139" spans="1:32" ht="14.5" x14ac:dyDescent="0.3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</row>
    <row r="140" spans="1:32" ht="14.5" x14ac:dyDescent="0.3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</row>
    <row r="141" spans="1:32" ht="14.5" x14ac:dyDescent="0.3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</row>
    <row r="142" spans="1:32" ht="14.5" x14ac:dyDescent="0.3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</row>
    <row r="143" spans="1:32" ht="14.5" x14ac:dyDescent="0.3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</row>
    <row r="144" spans="1:32" ht="14.5" x14ac:dyDescent="0.3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</row>
    <row r="145" spans="1:32" ht="14.5" x14ac:dyDescent="0.3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</row>
    <row r="146" spans="1:32" ht="14.5" x14ac:dyDescent="0.3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</row>
    <row r="147" spans="1:32" ht="14.5" x14ac:dyDescent="0.3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</row>
    <row r="148" spans="1:32" ht="14.5" x14ac:dyDescent="0.3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</row>
    <row r="149" spans="1:32" ht="14.5" x14ac:dyDescent="0.3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</row>
    <row r="150" spans="1:32" ht="14.5" x14ac:dyDescent="0.3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</row>
    <row r="151" spans="1:32" ht="14.5" x14ac:dyDescent="0.3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</row>
    <row r="152" spans="1:32" ht="14.5" x14ac:dyDescent="0.3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</row>
    <row r="153" spans="1:32" ht="14.5" x14ac:dyDescent="0.3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</row>
    <row r="154" spans="1:32" ht="14.5" x14ac:dyDescent="0.3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</row>
    <row r="155" spans="1:32" ht="14.5" x14ac:dyDescent="0.3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</row>
    <row r="156" spans="1:32" ht="14.5" x14ac:dyDescent="0.3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</row>
    <row r="157" spans="1:32" ht="14.5" x14ac:dyDescent="0.3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</row>
    <row r="158" spans="1:32" ht="14.5" x14ac:dyDescent="0.3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</row>
    <row r="159" spans="1:32" ht="14.5" x14ac:dyDescent="0.3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</row>
    <row r="160" spans="1:32" ht="14.5" x14ac:dyDescent="0.3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</row>
    <row r="161" spans="1:32" ht="14.5" x14ac:dyDescent="0.3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</row>
    <row r="162" spans="1:32" ht="14.5" x14ac:dyDescent="0.3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</row>
    <row r="163" spans="1:32" ht="14.5" x14ac:dyDescent="0.3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</row>
    <row r="164" spans="1:32" ht="14.5" x14ac:dyDescent="0.3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</row>
    <row r="165" spans="1:32" ht="14.5" x14ac:dyDescent="0.3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</row>
    <row r="166" spans="1:32" ht="14.5" x14ac:dyDescent="0.3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</row>
    <row r="167" spans="1:32" ht="14.5" x14ac:dyDescent="0.3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</row>
    <row r="168" spans="1:32" ht="14.5" x14ac:dyDescent="0.3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</row>
    <row r="169" spans="1:32" ht="14.5" x14ac:dyDescent="0.3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</row>
    <row r="170" spans="1:32" ht="14.5" x14ac:dyDescent="0.3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</row>
    <row r="171" spans="1:32" ht="14.5" x14ac:dyDescent="0.3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</row>
    <row r="172" spans="1:32" ht="14.5" x14ac:dyDescent="0.3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</row>
    <row r="173" spans="1:32" ht="14.5" x14ac:dyDescent="0.3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</row>
    <row r="174" spans="1:32" ht="14.5" x14ac:dyDescent="0.3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</row>
    <row r="175" spans="1:32" ht="14.5" x14ac:dyDescent="0.3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</row>
    <row r="176" spans="1:32" ht="14.5" x14ac:dyDescent="0.3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</row>
    <row r="177" spans="1:32" ht="14.5" x14ac:dyDescent="0.3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</row>
    <row r="178" spans="1:32" ht="14.5" x14ac:dyDescent="0.3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</row>
    <row r="179" spans="1:32" ht="14.5" x14ac:dyDescent="0.3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</row>
    <row r="180" spans="1:32" ht="14.5" x14ac:dyDescent="0.3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</row>
    <row r="181" spans="1:32" ht="14.5" x14ac:dyDescent="0.3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</row>
    <row r="182" spans="1:32" ht="14.5" x14ac:dyDescent="0.3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</row>
    <row r="183" spans="1:32" ht="14.5" x14ac:dyDescent="0.3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</row>
    <row r="184" spans="1:32" ht="14.5" x14ac:dyDescent="0.3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</row>
    <row r="185" spans="1:32" ht="14.5" x14ac:dyDescent="0.3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</row>
    <row r="186" spans="1:32" ht="14.5" x14ac:dyDescent="0.3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</row>
    <row r="187" spans="1:32" ht="14.5" x14ac:dyDescent="0.3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</row>
    <row r="188" spans="1:32" ht="14.5" x14ac:dyDescent="0.3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</row>
    <row r="189" spans="1:32" ht="14.5" x14ac:dyDescent="0.3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</row>
    <row r="190" spans="1:32" ht="14.5" x14ac:dyDescent="0.3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</row>
    <row r="191" spans="1:32" ht="14.5" x14ac:dyDescent="0.3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</row>
    <row r="192" spans="1:32" ht="14.5" x14ac:dyDescent="0.3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</row>
    <row r="193" spans="1:32" ht="14.5" x14ac:dyDescent="0.3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</row>
    <row r="194" spans="1:32" ht="14.5" x14ac:dyDescent="0.3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</row>
    <row r="195" spans="1:32" ht="14.5" x14ac:dyDescent="0.3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</row>
    <row r="196" spans="1:32" ht="14.5" x14ac:dyDescent="0.3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</row>
    <row r="197" spans="1:32" ht="14.5" x14ac:dyDescent="0.3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</row>
    <row r="198" spans="1:32" ht="14.5" x14ac:dyDescent="0.3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</row>
    <row r="199" spans="1:32" ht="14.5" x14ac:dyDescent="0.3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</row>
    <row r="200" spans="1:32" ht="14.5" x14ac:dyDescent="0.3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</row>
    <row r="201" spans="1:32" ht="14.5" x14ac:dyDescent="0.3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</row>
    <row r="202" spans="1:32" ht="14.5" x14ac:dyDescent="0.3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</row>
    <row r="203" spans="1:32" ht="14.5" x14ac:dyDescent="0.3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</row>
    <row r="204" spans="1:32" ht="14.5" x14ac:dyDescent="0.3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</row>
    <row r="205" spans="1:32" ht="14.5" x14ac:dyDescent="0.3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</row>
    <row r="206" spans="1:32" ht="14.5" x14ac:dyDescent="0.3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</row>
    <row r="207" spans="1:32" ht="14.5" x14ac:dyDescent="0.3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</row>
    <row r="208" spans="1:32" ht="14.5" x14ac:dyDescent="0.3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</row>
    <row r="209" spans="1:32" ht="14.5" x14ac:dyDescent="0.3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</row>
    <row r="210" spans="1:32" ht="14.5" x14ac:dyDescent="0.3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</row>
    <row r="211" spans="1:32" ht="14.5" x14ac:dyDescent="0.3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</row>
    <row r="212" spans="1:32" ht="14.5" x14ac:dyDescent="0.3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</row>
    <row r="213" spans="1:32" ht="14.5" x14ac:dyDescent="0.3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</row>
    <row r="214" spans="1:32" ht="14.5" x14ac:dyDescent="0.3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</row>
    <row r="215" spans="1:32" ht="14.5" x14ac:dyDescent="0.3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</row>
    <row r="216" spans="1:32" ht="14.5" x14ac:dyDescent="0.3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</row>
    <row r="217" spans="1:32" ht="14.5" x14ac:dyDescent="0.3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</row>
    <row r="218" spans="1:32" ht="14.5" x14ac:dyDescent="0.3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</row>
    <row r="219" spans="1:32" ht="14.5" x14ac:dyDescent="0.3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</row>
    <row r="220" spans="1:32" ht="14.5" x14ac:dyDescent="0.3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</row>
    <row r="221" spans="1:32" ht="14.5" x14ac:dyDescent="0.3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</row>
    <row r="222" spans="1:32" ht="14.5" x14ac:dyDescent="0.3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</row>
    <row r="223" spans="1:32" ht="14.5" x14ac:dyDescent="0.3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</row>
    <row r="224" spans="1:32" ht="14.5" x14ac:dyDescent="0.3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</row>
    <row r="225" spans="1:32" ht="14.5" x14ac:dyDescent="0.3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</row>
    <row r="226" spans="1:32" ht="14.5" x14ac:dyDescent="0.3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</row>
    <row r="227" spans="1:32" ht="14.5" x14ac:dyDescent="0.3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</row>
    <row r="228" spans="1:32" ht="14.5" x14ac:dyDescent="0.3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</row>
    <row r="229" spans="1:32" ht="14.5" x14ac:dyDescent="0.3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</row>
    <row r="230" spans="1:32" ht="14.5" x14ac:dyDescent="0.3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</row>
    <row r="231" spans="1:32" ht="14.5" x14ac:dyDescent="0.3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</row>
    <row r="232" spans="1:32" ht="14.5" x14ac:dyDescent="0.3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</row>
    <row r="233" spans="1:32" ht="14.5" x14ac:dyDescent="0.3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</row>
    <row r="234" spans="1:32" ht="14.5" x14ac:dyDescent="0.3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</row>
    <row r="235" spans="1:32" ht="14.5" x14ac:dyDescent="0.3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</row>
    <row r="236" spans="1:32" ht="14.5" x14ac:dyDescent="0.3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</row>
    <row r="237" spans="1:32" ht="14.5" x14ac:dyDescent="0.3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</row>
    <row r="238" spans="1:32" ht="14.5" x14ac:dyDescent="0.3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</row>
    <row r="239" spans="1:32" ht="14.5" x14ac:dyDescent="0.3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</row>
    <row r="240" spans="1:32" ht="14.5" x14ac:dyDescent="0.3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</row>
    <row r="241" spans="1:32" ht="14.5" x14ac:dyDescent="0.3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</row>
    <row r="242" spans="1:32" ht="14.5" x14ac:dyDescent="0.3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</row>
    <row r="243" spans="1:32" ht="14.5" x14ac:dyDescent="0.3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</row>
    <row r="244" spans="1:32" ht="14.5" x14ac:dyDescent="0.3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</row>
    <row r="245" spans="1:32" ht="14.5" x14ac:dyDescent="0.3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</row>
    <row r="246" spans="1:32" ht="14.5" x14ac:dyDescent="0.3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</row>
    <row r="247" spans="1:32" ht="14.5" x14ac:dyDescent="0.3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</row>
    <row r="248" spans="1:32" ht="14.5" x14ac:dyDescent="0.3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</row>
    <row r="249" spans="1:32" ht="14.5" x14ac:dyDescent="0.3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</row>
    <row r="250" spans="1:32" ht="14.5" x14ac:dyDescent="0.3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</row>
    <row r="251" spans="1:32" ht="14.5" x14ac:dyDescent="0.3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</row>
    <row r="252" spans="1:32" ht="14.5" x14ac:dyDescent="0.3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</row>
    <row r="253" spans="1:32" ht="14.5" x14ac:dyDescent="0.3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</row>
    <row r="254" spans="1:32" ht="14.5" x14ac:dyDescent="0.3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</row>
    <row r="255" spans="1:32" ht="14.5" x14ac:dyDescent="0.3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</row>
    <row r="256" spans="1:32" ht="14.5" x14ac:dyDescent="0.3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</row>
    <row r="257" spans="1:32" ht="14.5" x14ac:dyDescent="0.3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</row>
    <row r="258" spans="1:32" ht="14.5" x14ac:dyDescent="0.3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</row>
    <row r="259" spans="1:32" ht="14.5" x14ac:dyDescent="0.3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</row>
    <row r="260" spans="1:32" ht="14.5" x14ac:dyDescent="0.3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</row>
    <row r="261" spans="1:32" ht="14.5" x14ac:dyDescent="0.3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</row>
    <row r="262" spans="1:32" ht="14.5" x14ac:dyDescent="0.3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</row>
    <row r="263" spans="1:32" ht="14.5" x14ac:dyDescent="0.3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</row>
    <row r="264" spans="1:32" ht="14.5" x14ac:dyDescent="0.3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</row>
    <row r="265" spans="1:32" ht="14.5" x14ac:dyDescent="0.3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</row>
    <row r="266" spans="1:32" ht="14.5" x14ac:dyDescent="0.3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</row>
    <row r="267" spans="1:32" ht="14.5" x14ac:dyDescent="0.3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</row>
    <row r="268" spans="1:32" ht="14.5" x14ac:dyDescent="0.3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</row>
    <row r="269" spans="1:32" ht="14.5" x14ac:dyDescent="0.3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</row>
    <row r="270" spans="1:32" ht="14.5" x14ac:dyDescent="0.3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</row>
    <row r="271" spans="1:32" ht="14.5" x14ac:dyDescent="0.3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</row>
    <row r="272" spans="1:32" ht="14.5" x14ac:dyDescent="0.3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</row>
    <row r="273" spans="1:32" ht="14.5" x14ac:dyDescent="0.3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</row>
    <row r="274" spans="1:32" ht="14.5" x14ac:dyDescent="0.3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</row>
    <row r="275" spans="1:32" ht="14.5" x14ac:dyDescent="0.3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</row>
    <row r="276" spans="1:32" ht="14.5" x14ac:dyDescent="0.3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</row>
    <row r="277" spans="1:32" ht="14.5" x14ac:dyDescent="0.3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</row>
    <row r="278" spans="1:32" ht="14.5" x14ac:dyDescent="0.3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</row>
    <row r="279" spans="1:32" ht="14.5" x14ac:dyDescent="0.3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</row>
    <row r="280" spans="1:32" ht="14.5" x14ac:dyDescent="0.3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</row>
    <row r="281" spans="1:32" ht="14.5" x14ac:dyDescent="0.3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</row>
    <row r="282" spans="1:32" ht="14.5" x14ac:dyDescent="0.3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</row>
    <row r="283" spans="1:32" ht="14.5" x14ac:dyDescent="0.3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</row>
    <row r="284" spans="1:32" ht="14.5" x14ac:dyDescent="0.3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</row>
    <row r="285" spans="1:32" ht="14.5" x14ac:dyDescent="0.3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</row>
    <row r="286" spans="1:32" ht="14.5" x14ac:dyDescent="0.3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</row>
    <row r="287" spans="1:32" ht="14.5" x14ac:dyDescent="0.3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</row>
    <row r="288" spans="1:32" ht="14.5" x14ac:dyDescent="0.3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</row>
    <row r="289" spans="1:32" ht="14.5" x14ac:dyDescent="0.3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</row>
    <row r="290" spans="1:32" ht="14.5" x14ac:dyDescent="0.3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</row>
    <row r="291" spans="1:32" ht="14.5" x14ac:dyDescent="0.3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</row>
    <row r="292" spans="1:32" ht="14.5" x14ac:dyDescent="0.3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</row>
    <row r="293" spans="1:32" ht="14.5" x14ac:dyDescent="0.3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</row>
    <row r="294" spans="1:32" ht="14.5" x14ac:dyDescent="0.3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</row>
    <row r="295" spans="1:32" ht="14.5" x14ac:dyDescent="0.3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</row>
    <row r="296" spans="1:32" ht="14.5" x14ac:dyDescent="0.3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</row>
    <row r="297" spans="1:32" ht="14.5" x14ac:dyDescent="0.3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</row>
    <row r="298" spans="1:32" ht="14.5" x14ac:dyDescent="0.3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</row>
    <row r="299" spans="1:32" ht="14.5" x14ac:dyDescent="0.3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</row>
    <row r="300" spans="1:32" ht="14.5" x14ac:dyDescent="0.3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</row>
    <row r="301" spans="1:32" ht="14.5" x14ac:dyDescent="0.3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</row>
    <row r="302" spans="1:32" ht="14.5" x14ac:dyDescent="0.3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</row>
    <row r="303" spans="1:32" ht="14.5" x14ac:dyDescent="0.3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</row>
    <row r="304" spans="1:32" ht="14.5" x14ac:dyDescent="0.3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</row>
    <row r="305" spans="1:32" ht="14.5" x14ac:dyDescent="0.3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</row>
    <row r="306" spans="1:32" ht="14.5" x14ac:dyDescent="0.3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</row>
    <row r="307" spans="1:32" ht="14.5" x14ac:dyDescent="0.3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</row>
    <row r="308" spans="1:32" ht="14.5" x14ac:dyDescent="0.3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</row>
    <row r="309" spans="1:32" ht="14.5" x14ac:dyDescent="0.3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</row>
    <row r="310" spans="1:32" ht="14.5" x14ac:dyDescent="0.3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</row>
    <row r="311" spans="1:32" ht="14.5" x14ac:dyDescent="0.3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</row>
    <row r="312" spans="1:32" ht="14.5" x14ac:dyDescent="0.3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</row>
    <row r="313" spans="1:32" ht="14.5" x14ac:dyDescent="0.3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</row>
    <row r="314" spans="1:32" ht="14.5" x14ac:dyDescent="0.3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</row>
    <row r="315" spans="1:32" ht="14.5" x14ac:dyDescent="0.3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</row>
    <row r="316" spans="1:32" ht="14.5" x14ac:dyDescent="0.3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</row>
    <row r="317" spans="1:32" ht="14.5" x14ac:dyDescent="0.3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</row>
    <row r="318" spans="1:32" ht="14.5" x14ac:dyDescent="0.3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</row>
    <row r="319" spans="1:32" ht="14.5" x14ac:dyDescent="0.3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</row>
    <row r="320" spans="1:32" ht="14.5" x14ac:dyDescent="0.3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</row>
    <row r="321" spans="1:32" ht="14.5" x14ac:dyDescent="0.3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</row>
    <row r="322" spans="1:32" ht="14.5" x14ac:dyDescent="0.3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</row>
    <row r="323" spans="1:32" ht="14.5" x14ac:dyDescent="0.3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</row>
    <row r="324" spans="1:32" ht="14.5" x14ac:dyDescent="0.3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</row>
    <row r="325" spans="1:32" ht="14.5" x14ac:dyDescent="0.3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</row>
    <row r="326" spans="1:32" ht="14.5" x14ac:dyDescent="0.3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</row>
    <row r="327" spans="1:32" ht="14.5" x14ac:dyDescent="0.3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</row>
    <row r="328" spans="1:32" ht="14.5" x14ac:dyDescent="0.3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</row>
    <row r="329" spans="1:32" ht="14.5" x14ac:dyDescent="0.3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</row>
    <row r="330" spans="1:32" ht="14.5" x14ac:dyDescent="0.3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</row>
    <row r="331" spans="1:32" ht="14.5" x14ac:dyDescent="0.3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</row>
    <row r="332" spans="1:32" ht="14.5" x14ac:dyDescent="0.3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</row>
    <row r="333" spans="1:32" ht="14.5" x14ac:dyDescent="0.3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</row>
    <row r="334" spans="1:32" ht="14.5" x14ac:dyDescent="0.3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</row>
    <row r="335" spans="1:32" ht="14.5" x14ac:dyDescent="0.3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</row>
    <row r="336" spans="1:32" ht="14.5" x14ac:dyDescent="0.3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</row>
    <row r="337" spans="1:32" ht="14.5" x14ac:dyDescent="0.3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</row>
    <row r="338" spans="1:32" ht="14.5" x14ac:dyDescent="0.3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</row>
    <row r="339" spans="1:32" ht="14.5" x14ac:dyDescent="0.3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</row>
    <row r="340" spans="1:32" ht="14.5" x14ac:dyDescent="0.3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</row>
    <row r="341" spans="1:32" ht="14.5" x14ac:dyDescent="0.3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</row>
    <row r="342" spans="1:32" ht="14.5" x14ac:dyDescent="0.3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</row>
    <row r="343" spans="1:32" ht="14.5" x14ac:dyDescent="0.3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</row>
    <row r="344" spans="1:32" ht="14.5" x14ac:dyDescent="0.3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</row>
    <row r="345" spans="1:32" ht="14.5" x14ac:dyDescent="0.3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</row>
    <row r="346" spans="1:32" ht="14.5" x14ac:dyDescent="0.3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</row>
    <row r="347" spans="1:32" ht="14.5" x14ac:dyDescent="0.3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</row>
    <row r="348" spans="1:32" ht="14.5" x14ac:dyDescent="0.3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</row>
    <row r="349" spans="1:32" ht="14.5" x14ac:dyDescent="0.3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</row>
    <row r="350" spans="1:32" ht="14.5" x14ac:dyDescent="0.3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</row>
    <row r="351" spans="1:32" ht="14.5" x14ac:dyDescent="0.3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</row>
    <row r="352" spans="1:32" ht="14.5" x14ac:dyDescent="0.3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</row>
    <row r="353" spans="1:32" ht="14.5" x14ac:dyDescent="0.3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</row>
    <row r="354" spans="1:32" ht="14.5" x14ac:dyDescent="0.3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</row>
    <row r="355" spans="1:32" ht="14.5" x14ac:dyDescent="0.3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</row>
    <row r="356" spans="1:32" ht="14.5" x14ac:dyDescent="0.3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</row>
    <row r="357" spans="1:32" ht="14.5" x14ac:dyDescent="0.3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</row>
    <row r="358" spans="1:32" ht="14.5" x14ac:dyDescent="0.3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</row>
    <row r="359" spans="1:32" ht="14.5" x14ac:dyDescent="0.3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</row>
    <row r="360" spans="1:32" ht="14.5" x14ac:dyDescent="0.3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</row>
    <row r="361" spans="1:32" ht="14.5" x14ac:dyDescent="0.3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</row>
    <row r="362" spans="1:32" ht="14.5" x14ac:dyDescent="0.3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</row>
    <row r="363" spans="1:32" ht="14.5" x14ac:dyDescent="0.3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</row>
    <row r="364" spans="1:32" ht="14.5" x14ac:dyDescent="0.3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</row>
    <row r="365" spans="1:32" ht="14.5" x14ac:dyDescent="0.3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</row>
    <row r="366" spans="1:32" ht="14.5" x14ac:dyDescent="0.3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</row>
    <row r="367" spans="1:32" ht="14.5" x14ac:dyDescent="0.3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</row>
    <row r="368" spans="1:32" ht="14.5" x14ac:dyDescent="0.3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</row>
    <row r="369" spans="1:32" ht="14.5" x14ac:dyDescent="0.3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</row>
    <row r="370" spans="1:32" ht="14.5" x14ac:dyDescent="0.3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</row>
    <row r="371" spans="1:32" ht="14.5" x14ac:dyDescent="0.3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</row>
    <row r="372" spans="1:32" ht="14.5" x14ac:dyDescent="0.3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</row>
    <row r="373" spans="1:32" ht="14.5" x14ac:dyDescent="0.3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</row>
    <row r="374" spans="1:32" ht="14.5" x14ac:dyDescent="0.3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</row>
    <row r="375" spans="1:32" ht="14.5" x14ac:dyDescent="0.3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</row>
    <row r="376" spans="1:32" ht="14.5" x14ac:dyDescent="0.3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</row>
    <row r="377" spans="1:32" ht="14.5" x14ac:dyDescent="0.3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</row>
    <row r="378" spans="1:32" ht="14.5" x14ac:dyDescent="0.3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</row>
    <row r="379" spans="1:32" ht="14.5" x14ac:dyDescent="0.3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</row>
    <row r="380" spans="1:32" ht="14.5" x14ac:dyDescent="0.3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</row>
    <row r="381" spans="1:32" ht="14.5" x14ac:dyDescent="0.3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</row>
    <row r="382" spans="1:32" ht="14.5" x14ac:dyDescent="0.3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</row>
    <row r="383" spans="1:32" ht="14.5" x14ac:dyDescent="0.3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</row>
    <row r="384" spans="1:32" ht="14.5" x14ac:dyDescent="0.3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</row>
    <row r="385" spans="1:32" ht="14.5" x14ac:dyDescent="0.3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</row>
    <row r="386" spans="1:32" ht="14.5" x14ac:dyDescent="0.3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</row>
    <row r="387" spans="1:32" ht="14.5" x14ac:dyDescent="0.3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</row>
    <row r="388" spans="1:32" ht="14.5" x14ac:dyDescent="0.3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</row>
    <row r="389" spans="1:32" ht="14.5" x14ac:dyDescent="0.3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</row>
    <row r="390" spans="1:32" ht="14.5" x14ac:dyDescent="0.3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</row>
    <row r="391" spans="1:32" ht="14.5" x14ac:dyDescent="0.3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</row>
    <row r="392" spans="1:32" ht="14.5" x14ac:dyDescent="0.3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</row>
    <row r="393" spans="1:32" ht="14.5" x14ac:dyDescent="0.3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</row>
    <row r="394" spans="1:32" ht="14.5" x14ac:dyDescent="0.3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</row>
    <row r="395" spans="1:32" ht="14.5" x14ac:dyDescent="0.3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</row>
    <row r="396" spans="1:32" ht="14.5" x14ac:dyDescent="0.3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</row>
    <row r="397" spans="1:32" ht="14.5" x14ac:dyDescent="0.3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</row>
    <row r="398" spans="1:32" ht="14.5" x14ac:dyDescent="0.3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</row>
    <row r="399" spans="1:32" ht="14.5" x14ac:dyDescent="0.3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</row>
    <row r="400" spans="1:32" ht="14.5" x14ac:dyDescent="0.3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</row>
    <row r="401" spans="1:32" ht="14.5" x14ac:dyDescent="0.3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</row>
    <row r="402" spans="1:32" ht="14.5" x14ac:dyDescent="0.3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</row>
    <row r="403" spans="1:32" ht="14.5" x14ac:dyDescent="0.3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</row>
    <row r="404" spans="1:32" ht="14.5" x14ac:dyDescent="0.3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</row>
    <row r="405" spans="1:32" ht="14.5" x14ac:dyDescent="0.3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</row>
    <row r="406" spans="1:32" ht="14.5" x14ac:dyDescent="0.3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</row>
    <row r="407" spans="1:32" ht="14.5" x14ac:dyDescent="0.3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</row>
    <row r="408" spans="1:32" ht="14.5" x14ac:dyDescent="0.3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</row>
    <row r="409" spans="1:32" ht="14.5" x14ac:dyDescent="0.3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</row>
    <row r="410" spans="1:32" ht="14.5" x14ac:dyDescent="0.3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</row>
    <row r="411" spans="1:32" ht="14.5" x14ac:dyDescent="0.3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</row>
    <row r="412" spans="1:32" ht="14.5" x14ac:dyDescent="0.3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</row>
    <row r="413" spans="1:32" ht="14.5" x14ac:dyDescent="0.3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</row>
    <row r="414" spans="1:32" ht="14.5" x14ac:dyDescent="0.3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</row>
    <row r="415" spans="1:32" ht="14.5" x14ac:dyDescent="0.3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</row>
    <row r="416" spans="1:32" ht="14.5" x14ac:dyDescent="0.3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</row>
    <row r="417" spans="1:32" ht="14.5" x14ac:dyDescent="0.3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</row>
    <row r="418" spans="1:32" ht="14.5" x14ac:dyDescent="0.3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</row>
    <row r="419" spans="1:32" ht="14.5" x14ac:dyDescent="0.3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</row>
    <row r="420" spans="1:32" ht="14.5" x14ac:dyDescent="0.3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</row>
    <row r="421" spans="1:32" ht="14.5" x14ac:dyDescent="0.3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</row>
    <row r="422" spans="1:32" ht="14.5" x14ac:dyDescent="0.3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</row>
    <row r="423" spans="1:32" ht="14.5" x14ac:dyDescent="0.3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</row>
    <row r="424" spans="1:32" ht="14.5" x14ac:dyDescent="0.3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</row>
    <row r="425" spans="1:32" ht="14.5" x14ac:dyDescent="0.3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</row>
    <row r="426" spans="1:32" ht="14.5" x14ac:dyDescent="0.3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</row>
    <row r="427" spans="1:32" ht="14.5" x14ac:dyDescent="0.3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</row>
    <row r="428" spans="1:32" ht="14.5" x14ac:dyDescent="0.3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</row>
    <row r="429" spans="1:32" ht="14.5" x14ac:dyDescent="0.3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</row>
    <row r="430" spans="1:32" ht="14.5" x14ac:dyDescent="0.3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</row>
    <row r="431" spans="1:32" ht="14.5" x14ac:dyDescent="0.3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</row>
    <row r="432" spans="1:32" ht="14.5" x14ac:dyDescent="0.3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</row>
    <row r="433" spans="1:32" ht="14.5" x14ac:dyDescent="0.3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</row>
    <row r="434" spans="1:32" ht="14.5" x14ac:dyDescent="0.3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</row>
    <row r="435" spans="1:32" ht="14.5" x14ac:dyDescent="0.3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</row>
    <row r="436" spans="1:32" ht="14.5" x14ac:dyDescent="0.3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</row>
    <row r="437" spans="1:32" ht="14.5" x14ac:dyDescent="0.3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</row>
    <row r="438" spans="1:32" ht="14.5" x14ac:dyDescent="0.3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</row>
    <row r="439" spans="1:32" ht="14.5" x14ac:dyDescent="0.3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</row>
    <row r="440" spans="1:32" ht="14.5" x14ac:dyDescent="0.3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</row>
    <row r="441" spans="1:32" ht="14.5" x14ac:dyDescent="0.3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</row>
    <row r="442" spans="1:32" ht="14.5" x14ac:dyDescent="0.3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</row>
    <row r="443" spans="1:32" ht="14.5" x14ac:dyDescent="0.3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</row>
    <row r="444" spans="1:32" ht="14.5" x14ac:dyDescent="0.3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</row>
    <row r="445" spans="1:32" ht="14.5" x14ac:dyDescent="0.3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</row>
    <row r="446" spans="1:32" ht="14.5" x14ac:dyDescent="0.3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</row>
    <row r="447" spans="1:32" ht="14.5" x14ac:dyDescent="0.3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</row>
    <row r="448" spans="1:32" ht="14.5" x14ac:dyDescent="0.3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</row>
    <row r="449" spans="1:32" ht="14.5" x14ac:dyDescent="0.3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</row>
    <row r="450" spans="1:32" ht="14.5" x14ac:dyDescent="0.3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</row>
    <row r="451" spans="1:32" ht="14.5" x14ac:dyDescent="0.3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</row>
    <row r="452" spans="1:32" ht="14.5" x14ac:dyDescent="0.3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</row>
    <row r="453" spans="1:32" ht="14.5" x14ac:dyDescent="0.3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</row>
    <row r="454" spans="1:32" ht="14.5" x14ac:dyDescent="0.3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</row>
    <row r="455" spans="1:32" ht="14.5" x14ac:dyDescent="0.3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</row>
    <row r="456" spans="1:32" ht="14.5" x14ac:dyDescent="0.3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</row>
    <row r="457" spans="1:32" ht="14.5" x14ac:dyDescent="0.3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</row>
    <row r="458" spans="1:32" ht="14.5" x14ac:dyDescent="0.3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</row>
    <row r="459" spans="1:32" ht="14.5" x14ac:dyDescent="0.3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</row>
    <row r="460" spans="1:32" ht="14.5" x14ac:dyDescent="0.3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</row>
    <row r="461" spans="1:32" ht="14.5" x14ac:dyDescent="0.3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</row>
    <row r="462" spans="1:32" ht="14.5" x14ac:dyDescent="0.3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</row>
    <row r="463" spans="1:32" ht="14.5" x14ac:dyDescent="0.3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</row>
    <row r="464" spans="1:32" ht="14.5" x14ac:dyDescent="0.3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</row>
    <row r="465" spans="1:32" ht="14.5" x14ac:dyDescent="0.3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</row>
    <row r="466" spans="1:32" ht="14.5" x14ac:dyDescent="0.3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</row>
    <row r="467" spans="1:32" ht="14.5" x14ac:dyDescent="0.3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</row>
    <row r="468" spans="1:32" ht="14.5" x14ac:dyDescent="0.3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</row>
    <row r="469" spans="1:32" ht="14.5" x14ac:dyDescent="0.3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</row>
    <row r="470" spans="1:32" ht="14.5" x14ac:dyDescent="0.3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</row>
    <row r="471" spans="1:32" ht="14.5" x14ac:dyDescent="0.3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</row>
    <row r="472" spans="1:32" ht="14.5" x14ac:dyDescent="0.3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</row>
    <row r="473" spans="1:32" ht="14.5" x14ac:dyDescent="0.3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</row>
    <row r="474" spans="1:32" ht="14.5" x14ac:dyDescent="0.3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</row>
    <row r="475" spans="1:32" ht="14.5" x14ac:dyDescent="0.3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</row>
    <row r="476" spans="1:32" ht="14.5" x14ac:dyDescent="0.3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</row>
    <row r="477" spans="1:32" ht="14.5" x14ac:dyDescent="0.3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</row>
    <row r="478" spans="1:32" ht="14.5" x14ac:dyDescent="0.3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</row>
    <row r="479" spans="1:32" ht="14.5" x14ac:dyDescent="0.3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</row>
    <row r="480" spans="1:32" ht="14.5" x14ac:dyDescent="0.3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</row>
    <row r="481" spans="1:32" ht="14.5" x14ac:dyDescent="0.3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</row>
    <row r="482" spans="1:32" ht="14.5" x14ac:dyDescent="0.3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</row>
    <row r="483" spans="1:32" ht="14.5" x14ac:dyDescent="0.3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</row>
    <row r="484" spans="1:32" ht="14.5" x14ac:dyDescent="0.3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</row>
    <row r="485" spans="1:32" ht="14.5" x14ac:dyDescent="0.3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</row>
    <row r="486" spans="1:32" ht="14.5" x14ac:dyDescent="0.3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</row>
    <row r="487" spans="1:32" ht="14.5" x14ac:dyDescent="0.3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</row>
    <row r="488" spans="1:32" ht="14.5" x14ac:dyDescent="0.3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</row>
    <row r="489" spans="1:32" ht="14.5" x14ac:dyDescent="0.3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</row>
    <row r="490" spans="1:32" ht="14.5" x14ac:dyDescent="0.3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</row>
    <row r="491" spans="1:32" ht="14.5" x14ac:dyDescent="0.3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</row>
    <row r="492" spans="1:32" ht="14.5" x14ac:dyDescent="0.3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</row>
    <row r="493" spans="1:32" ht="14.5" x14ac:dyDescent="0.3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</row>
    <row r="494" spans="1:32" ht="14.5" x14ac:dyDescent="0.3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</row>
    <row r="495" spans="1:32" ht="14.5" x14ac:dyDescent="0.3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</row>
    <row r="496" spans="1:32" ht="14.5" x14ac:dyDescent="0.3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</row>
    <row r="497" spans="1:32" ht="14.5" x14ac:dyDescent="0.3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</row>
    <row r="498" spans="1:32" ht="14.5" x14ac:dyDescent="0.3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</row>
    <row r="499" spans="1:32" ht="14.5" x14ac:dyDescent="0.3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</row>
    <row r="500" spans="1:32" ht="14.5" x14ac:dyDescent="0.3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</row>
    <row r="501" spans="1:32" ht="14.5" x14ac:dyDescent="0.3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</row>
    <row r="502" spans="1:32" ht="14.5" x14ac:dyDescent="0.3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</row>
    <row r="503" spans="1:32" ht="14.5" x14ac:dyDescent="0.3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</row>
    <row r="504" spans="1:32" ht="14.5" x14ac:dyDescent="0.3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</row>
    <row r="505" spans="1:32" ht="14.5" x14ac:dyDescent="0.3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</row>
    <row r="506" spans="1:32" ht="14.5" x14ac:dyDescent="0.3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</row>
    <row r="507" spans="1:32" ht="14.5" x14ac:dyDescent="0.3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</row>
    <row r="508" spans="1:32" ht="14.5" x14ac:dyDescent="0.3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</row>
    <row r="509" spans="1:32" ht="14.5" x14ac:dyDescent="0.3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</row>
    <row r="510" spans="1:32" ht="14.5" x14ac:dyDescent="0.3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</row>
    <row r="511" spans="1:32" ht="14.5" x14ac:dyDescent="0.3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</row>
    <row r="512" spans="1:32" ht="14.5" x14ac:dyDescent="0.3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</row>
    <row r="513" spans="1:32" ht="14.5" x14ac:dyDescent="0.3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</row>
    <row r="514" spans="1:32" ht="14.5" x14ac:dyDescent="0.3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</row>
    <row r="515" spans="1:32" ht="14.5" x14ac:dyDescent="0.3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</row>
    <row r="516" spans="1:32" ht="14.5" x14ac:dyDescent="0.3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</row>
    <row r="517" spans="1:32" ht="14.5" x14ac:dyDescent="0.3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</row>
    <row r="518" spans="1:32" ht="14.5" x14ac:dyDescent="0.3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</row>
    <row r="519" spans="1:32" ht="14.5" x14ac:dyDescent="0.3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</row>
    <row r="520" spans="1:32" ht="14.5" x14ac:dyDescent="0.3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</row>
    <row r="521" spans="1:32" ht="14.5" x14ac:dyDescent="0.3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</row>
    <row r="522" spans="1:32" ht="14.5" x14ac:dyDescent="0.3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</row>
    <row r="523" spans="1:32" ht="14.5" x14ac:dyDescent="0.3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</row>
    <row r="524" spans="1:32" ht="14.5" x14ac:dyDescent="0.3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</row>
    <row r="525" spans="1:32" ht="14.5" x14ac:dyDescent="0.3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</row>
    <row r="526" spans="1:32" ht="14.5" x14ac:dyDescent="0.3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</row>
    <row r="527" spans="1:32" ht="14.5" x14ac:dyDescent="0.3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</row>
    <row r="528" spans="1:32" ht="14.5" x14ac:dyDescent="0.3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</row>
    <row r="529" spans="1:32" ht="14.5" x14ac:dyDescent="0.3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</row>
    <row r="530" spans="1:32" ht="14.5" x14ac:dyDescent="0.3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</row>
    <row r="531" spans="1:32" ht="14.5" x14ac:dyDescent="0.3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</row>
    <row r="532" spans="1:32" ht="14.5" x14ac:dyDescent="0.3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</row>
    <row r="533" spans="1:32" ht="14.5" x14ac:dyDescent="0.3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</row>
    <row r="534" spans="1:32" ht="14.5" x14ac:dyDescent="0.3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</row>
    <row r="535" spans="1:32" ht="14.5" x14ac:dyDescent="0.3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</row>
    <row r="536" spans="1:32" ht="14.5" x14ac:dyDescent="0.3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</row>
    <row r="537" spans="1:32" ht="14.5" x14ac:dyDescent="0.3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</row>
    <row r="538" spans="1:32" ht="14.5" x14ac:dyDescent="0.3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</row>
    <row r="539" spans="1:32" ht="14.5" x14ac:dyDescent="0.3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</row>
    <row r="540" spans="1:32" ht="14.5" x14ac:dyDescent="0.3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</row>
    <row r="541" spans="1:32" ht="14.5" x14ac:dyDescent="0.3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</row>
    <row r="542" spans="1:32" ht="14.5" x14ac:dyDescent="0.3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</row>
    <row r="543" spans="1:32" ht="14.5" x14ac:dyDescent="0.3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</row>
    <row r="544" spans="1:32" ht="14.5" x14ac:dyDescent="0.3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</row>
    <row r="545" spans="1:32" ht="14.5" x14ac:dyDescent="0.3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</row>
    <row r="546" spans="1:32" ht="14.5" x14ac:dyDescent="0.3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</row>
    <row r="547" spans="1:32" ht="14.5" x14ac:dyDescent="0.3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</row>
    <row r="548" spans="1:32" ht="14.5" x14ac:dyDescent="0.3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</row>
    <row r="549" spans="1:32" ht="14.5" x14ac:dyDescent="0.3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</row>
    <row r="550" spans="1:32" ht="14.5" x14ac:dyDescent="0.3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</row>
    <row r="551" spans="1:32" ht="14.5" x14ac:dyDescent="0.3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</row>
    <row r="552" spans="1:32" ht="14.5" x14ac:dyDescent="0.3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</row>
    <row r="553" spans="1:32" ht="14.5" x14ac:dyDescent="0.3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</row>
    <row r="554" spans="1:32" ht="14.5" x14ac:dyDescent="0.3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</row>
    <row r="555" spans="1:32" ht="14.5" x14ac:dyDescent="0.3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</row>
    <row r="556" spans="1:32" ht="14.5" x14ac:dyDescent="0.3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</row>
    <row r="557" spans="1:32" ht="14.5" x14ac:dyDescent="0.3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</row>
    <row r="558" spans="1:32" ht="14.5" x14ac:dyDescent="0.3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</row>
    <row r="559" spans="1:32" ht="14.5" x14ac:dyDescent="0.3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</row>
    <row r="560" spans="1:32" ht="14.5" x14ac:dyDescent="0.3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</row>
    <row r="561" spans="1:32" ht="14.5" x14ac:dyDescent="0.3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</row>
    <row r="562" spans="1:32" ht="14.5" x14ac:dyDescent="0.3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</row>
    <row r="563" spans="1:32" ht="14.5" x14ac:dyDescent="0.3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</row>
    <row r="564" spans="1:32" ht="14.5" x14ac:dyDescent="0.3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</row>
    <row r="565" spans="1:32" ht="14.5" x14ac:dyDescent="0.3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</row>
    <row r="566" spans="1:32" ht="14.5" x14ac:dyDescent="0.3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</row>
    <row r="567" spans="1:32" ht="14.5" x14ac:dyDescent="0.3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</row>
    <row r="568" spans="1:32" ht="14.5" x14ac:dyDescent="0.3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</row>
    <row r="569" spans="1:32" ht="14.5" x14ac:dyDescent="0.3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</row>
    <row r="570" spans="1:32" ht="14.5" x14ac:dyDescent="0.3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</row>
    <row r="571" spans="1:32" ht="14.5" x14ac:dyDescent="0.3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</row>
    <row r="572" spans="1:32" ht="14.5" x14ac:dyDescent="0.3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</row>
    <row r="573" spans="1:32" ht="14.5" x14ac:dyDescent="0.3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</row>
    <row r="574" spans="1:32" ht="14.5" x14ac:dyDescent="0.3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</row>
    <row r="575" spans="1:32" ht="14.5" x14ac:dyDescent="0.3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</row>
    <row r="576" spans="1:32" ht="14.5" x14ac:dyDescent="0.3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</row>
    <row r="577" spans="1:32" ht="14.5" x14ac:dyDescent="0.3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</row>
    <row r="578" spans="1:32" ht="14.5" x14ac:dyDescent="0.3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</row>
    <row r="579" spans="1:32" ht="14.5" x14ac:dyDescent="0.3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</row>
    <row r="580" spans="1:32" ht="14.5" x14ac:dyDescent="0.3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</row>
    <row r="581" spans="1:32" ht="14.5" x14ac:dyDescent="0.3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</row>
    <row r="582" spans="1:32" ht="14.5" x14ac:dyDescent="0.3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</row>
    <row r="583" spans="1:32" ht="14.5" x14ac:dyDescent="0.3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</row>
    <row r="584" spans="1:32" ht="14.5" x14ac:dyDescent="0.3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</row>
    <row r="585" spans="1:32" ht="14.5" x14ac:dyDescent="0.3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</row>
    <row r="586" spans="1:32" ht="14.5" x14ac:dyDescent="0.3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</row>
    <row r="587" spans="1:32" ht="14.5" x14ac:dyDescent="0.3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</row>
    <row r="588" spans="1:32" ht="14.5" x14ac:dyDescent="0.3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</row>
    <row r="589" spans="1:32" ht="14.5" x14ac:dyDescent="0.3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</row>
    <row r="590" spans="1:32" ht="14.5" x14ac:dyDescent="0.3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</row>
    <row r="591" spans="1:32" ht="14.5" x14ac:dyDescent="0.3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</row>
    <row r="592" spans="1:32" ht="14.5" x14ac:dyDescent="0.3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</row>
    <row r="593" spans="1:32" ht="14.5" x14ac:dyDescent="0.3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</row>
    <row r="594" spans="1:32" ht="14.5" x14ac:dyDescent="0.3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</row>
    <row r="595" spans="1:32" ht="14.5" x14ac:dyDescent="0.3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</row>
    <row r="596" spans="1:32" ht="14.5" x14ac:dyDescent="0.3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</row>
    <row r="597" spans="1:32" ht="14.5" x14ac:dyDescent="0.3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</row>
    <row r="598" spans="1:32" ht="14.5" x14ac:dyDescent="0.3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</row>
    <row r="599" spans="1:32" ht="14.5" x14ac:dyDescent="0.3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</row>
    <row r="600" spans="1:32" ht="14.5" x14ac:dyDescent="0.3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</row>
    <row r="601" spans="1:32" ht="14.5" x14ac:dyDescent="0.3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</row>
    <row r="602" spans="1:32" ht="14.5" x14ac:dyDescent="0.3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</row>
    <row r="603" spans="1:32" ht="14.5" x14ac:dyDescent="0.3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</row>
    <row r="604" spans="1:32" ht="14.5" x14ac:dyDescent="0.3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</row>
    <row r="605" spans="1:32" ht="14.5" x14ac:dyDescent="0.3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</row>
    <row r="606" spans="1:32" ht="14.5" x14ac:dyDescent="0.3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</row>
    <row r="607" spans="1:32" ht="14.5" x14ac:dyDescent="0.3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</row>
    <row r="608" spans="1:32" ht="14.5" x14ac:dyDescent="0.3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</row>
    <row r="609" spans="1:32" ht="14.5" x14ac:dyDescent="0.3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</row>
    <row r="610" spans="1:32" ht="14.5" x14ac:dyDescent="0.3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</row>
    <row r="611" spans="1:32" ht="14.5" x14ac:dyDescent="0.3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</row>
    <row r="612" spans="1:32" ht="14.5" x14ac:dyDescent="0.3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</row>
    <row r="613" spans="1:32" ht="14.5" x14ac:dyDescent="0.3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</row>
    <row r="614" spans="1:32" ht="14.5" x14ac:dyDescent="0.3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</row>
    <row r="615" spans="1:32" ht="14.5" x14ac:dyDescent="0.3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</row>
    <row r="616" spans="1:32" ht="14.5" x14ac:dyDescent="0.3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</row>
    <row r="617" spans="1:32" ht="14.5" x14ac:dyDescent="0.3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</row>
    <row r="618" spans="1:32" ht="14.5" x14ac:dyDescent="0.3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</row>
    <row r="619" spans="1:32" ht="14.5" x14ac:dyDescent="0.3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</row>
    <row r="620" spans="1:32" ht="14.5" x14ac:dyDescent="0.3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</row>
    <row r="621" spans="1:32" ht="14.5" x14ac:dyDescent="0.3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</row>
    <row r="622" spans="1:32" ht="14.5" x14ac:dyDescent="0.3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</row>
    <row r="623" spans="1:32" ht="14.5" x14ac:dyDescent="0.3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</row>
    <row r="624" spans="1:32" ht="14.5" x14ac:dyDescent="0.3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</row>
    <row r="625" spans="1:32" ht="14.5" x14ac:dyDescent="0.3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</row>
    <row r="626" spans="1:32" ht="14.5" x14ac:dyDescent="0.3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</row>
    <row r="627" spans="1:32" ht="14.5" x14ac:dyDescent="0.3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</row>
    <row r="628" spans="1:32" ht="14.5" x14ac:dyDescent="0.3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</row>
    <row r="629" spans="1:32" ht="14.5" x14ac:dyDescent="0.3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</row>
    <row r="630" spans="1:32" ht="14.5" x14ac:dyDescent="0.3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</row>
    <row r="631" spans="1:32" ht="14.5" x14ac:dyDescent="0.3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</row>
    <row r="632" spans="1:32" ht="14.5" x14ac:dyDescent="0.3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</row>
    <row r="633" spans="1:32" ht="14.5" x14ac:dyDescent="0.3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</row>
    <row r="634" spans="1:32" ht="14.5" x14ac:dyDescent="0.3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</row>
    <row r="635" spans="1:32" ht="14.5" x14ac:dyDescent="0.3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</row>
    <row r="636" spans="1:32" ht="14.5" x14ac:dyDescent="0.3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</row>
    <row r="637" spans="1:32" ht="14.5" x14ac:dyDescent="0.3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</row>
    <row r="638" spans="1:32" ht="14.5" x14ac:dyDescent="0.3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</row>
    <row r="639" spans="1:32" ht="14.5" x14ac:dyDescent="0.3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</row>
    <row r="640" spans="1:32" ht="14.5" x14ac:dyDescent="0.3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</row>
    <row r="641" spans="1:32" ht="14.5" x14ac:dyDescent="0.3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</row>
    <row r="642" spans="1:32" ht="14.5" x14ac:dyDescent="0.3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</row>
    <row r="643" spans="1:32" ht="14.5" x14ac:dyDescent="0.3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</row>
    <row r="644" spans="1:32" ht="14.5" x14ac:dyDescent="0.3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</row>
    <row r="645" spans="1:32" ht="14.5" x14ac:dyDescent="0.3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</row>
    <row r="646" spans="1:32" ht="14.5" x14ac:dyDescent="0.3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</row>
    <row r="647" spans="1:32" ht="14.5" x14ac:dyDescent="0.3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</row>
    <row r="648" spans="1:32" ht="14.5" x14ac:dyDescent="0.3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</row>
    <row r="649" spans="1:32" ht="14.5" x14ac:dyDescent="0.3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</row>
    <row r="650" spans="1:32" ht="14.5" x14ac:dyDescent="0.3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</row>
    <row r="651" spans="1:32" ht="14.5" x14ac:dyDescent="0.3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</row>
    <row r="652" spans="1:32" ht="14.5" x14ac:dyDescent="0.3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</row>
    <row r="653" spans="1:32" ht="14.5" x14ac:dyDescent="0.3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</row>
    <row r="654" spans="1:32" ht="14.5" x14ac:dyDescent="0.3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</row>
    <row r="655" spans="1:32" ht="14.5" x14ac:dyDescent="0.3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</row>
    <row r="656" spans="1:32" ht="14.5" x14ac:dyDescent="0.3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</row>
    <row r="657" spans="1:32" ht="14.5" x14ac:dyDescent="0.3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</row>
    <row r="658" spans="1:32" ht="14.5" x14ac:dyDescent="0.3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</row>
    <row r="659" spans="1:32" ht="14.5" x14ac:dyDescent="0.3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</row>
    <row r="660" spans="1:32" ht="14.5" x14ac:dyDescent="0.3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</row>
    <row r="661" spans="1:32" ht="14.5" x14ac:dyDescent="0.3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</row>
    <row r="662" spans="1:32" ht="14.5" x14ac:dyDescent="0.3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</row>
    <row r="663" spans="1:32" ht="14.5" x14ac:dyDescent="0.3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</row>
    <row r="664" spans="1:32" ht="14.5" x14ac:dyDescent="0.3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</row>
    <row r="665" spans="1:32" ht="14.5" x14ac:dyDescent="0.3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</row>
    <row r="666" spans="1:32" ht="14.5" x14ac:dyDescent="0.3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</row>
    <row r="667" spans="1:32" ht="14.5" x14ac:dyDescent="0.3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</row>
    <row r="668" spans="1:32" ht="14.5" x14ac:dyDescent="0.3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</row>
    <row r="669" spans="1:32" ht="14.5" x14ac:dyDescent="0.3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</row>
    <row r="670" spans="1:32" ht="14.5" x14ac:dyDescent="0.3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</row>
    <row r="671" spans="1:32" ht="14.5" x14ac:dyDescent="0.3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</row>
    <row r="672" spans="1:32" ht="14.5" x14ac:dyDescent="0.3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</row>
    <row r="673" spans="1:32" ht="14.5" x14ac:dyDescent="0.3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</row>
    <row r="674" spans="1:32" ht="14.5" x14ac:dyDescent="0.3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</row>
    <row r="675" spans="1:32" ht="14.5" x14ac:dyDescent="0.3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</row>
    <row r="676" spans="1:32" ht="14.5" x14ac:dyDescent="0.3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</row>
    <row r="677" spans="1:32" ht="14.5" x14ac:dyDescent="0.3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</row>
    <row r="678" spans="1:32" ht="14.5" x14ac:dyDescent="0.3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</row>
    <row r="679" spans="1:32" ht="14.5" x14ac:dyDescent="0.3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</row>
    <row r="680" spans="1:32" ht="14.5" x14ac:dyDescent="0.3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</row>
    <row r="681" spans="1:32" ht="14.5" x14ac:dyDescent="0.3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</row>
    <row r="682" spans="1:32" ht="14.5" x14ac:dyDescent="0.3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</row>
    <row r="683" spans="1:32" ht="14.5" x14ac:dyDescent="0.3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</row>
    <row r="684" spans="1:32" ht="14.5" x14ac:dyDescent="0.3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</row>
    <row r="685" spans="1:32" ht="14.5" x14ac:dyDescent="0.3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</row>
    <row r="686" spans="1:32" ht="14.5" x14ac:dyDescent="0.3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</row>
    <row r="687" spans="1:32" ht="14.5" x14ac:dyDescent="0.3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</row>
    <row r="688" spans="1:32" ht="14.5" x14ac:dyDescent="0.3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</row>
    <row r="689" spans="1:32" ht="14.5" x14ac:dyDescent="0.3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</row>
    <row r="690" spans="1:32" ht="14.5" x14ac:dyDescent="0.3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</row>
    <row r="691" spans="1:32" ht="14.5" x14ac:dyDescent="0.3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</row>
    <row r="692" spans="1:32" ht="14.5" x14ac:dyDescent="0.3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</row>
    <row r="693" spans="1:32" ht="14.5" x14ac:dyDescent="0.3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</row>
    <row r="694" spans="1:32" ht="14.5" x14ac:dyDescent="0.3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</row>
    <row r="695" spans="1:32" ht="14.5" x14ac:dyDescent="0.3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</row>
    <row r="696" spans="1:32" ht="14.5" x14ac:dyDescent="0.3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</row>
    <row r="697" spans="1:32" ht="14.5" x14ac:dyDescent="0.3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</row>
    <row r="698" spans="1:32" ht="14.5" x14ac:dyDescent="0.3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</row>
    <row r="699" spans="1:32" ht="14.5" x14ac:dyDescent="0.3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</row>
    <row r="700" spans="1:32" ht="14.5" x14ac:dyDescent="0.3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</row>
    <row r="701" spans="1:32" ht="14.5" x14ac:dyDescent="0.3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</row>
    <row r="702" spans="1:32" ht="14.5" x14ac:dyDescent="0.3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</row>
    <row r="703" spans="1:32" ht="14.5" x14ac:dyDescent="0.3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</row>
    <row r="704" spans="1:32" ht="14.5" x14ac:dyDescent="0.3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</row>
    <row r="705" spans="1:32" ht="14.5" x14ac:dyDescent="0.3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</row>
    <row r="706" spans="1:32" ht="14.5" x14ac:dyDescent="0.3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</row>
    <row r="707" spans="1:32" ht="14.5" x14ac:dyDescent="0.3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</row>
    <row r="708" spans="1:32" ht="14.5" x14ac:dyDescent="0.3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</row>
    <row r="709" spans="1:32" ht="14.5" x14ac:dyDescent="0.3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</row>
    <row r="710" spans="1:32" ht="14.5" x14ac:dyDescent="0.3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</row>
    <row r="711" spans="1:32" ht="14.5" x14ac:dyDescent="0.3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</row>
    <row r="712" spans="1:32" ht="14.5" x14ac:dyDescent="0.3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</row>
    <row r="713" spans="1:32" ht="14.5" x14ac:dyDescent="0.3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</row>
    <row r="714" spans="1:32" ht="14.5" x14ac:dyDescent="0.3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</row>
    <row r="715" spans="1:32" ht="14.5" x14ac:dyDescent="0.3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</row>
    <row r="716" spans="1:32" ht="14.5" x14ac:dyDescent="0.3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</row>
    <row r="717" spans="1:32" ht="14.5" x14ac:dyDescent="0.3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</row>
    <row r="718" spans="1:32" ht="14.5" x14ac:dyDescent="0.3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</row>
    <row r="719" spans="1:32" ht="14.5" x14ac:dyDescent="0.3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</row>
    <row r="720" spans="1:32" ht="14.5" x14ac:dyDescent="0.3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</row>
    <row r="721" spans="1:32" ht="14.5" x14ac:dyDescent="0.3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</row>
    <row r="722" spans="1:32" ht="14.5" x14ac:dyDescent="0.3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</row>
    <row r="723" spans="1:32" ht="14.5" x14ac:dyDescent="0.3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</row>
    <row r="724" spans="1:32" ht="14.5" x14ac:dyDescent="0.3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</row>
    <row r="725" spans="1:32" ht="14.5" x14ac:dyDescent="0.3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</row>
    <row r="726" spans="1:32" ht="14.5" x14ac:dyDescent="0.3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</row>
    <row r="727" spans="1:32" ht="14.5" x14ac:dyDescent="0.3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</row>
    <row r="728" spans="1:32" ht="14.5" x14ac:dyDescent="0.3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</row>
    <row r="729" spans="1:32" ht="14.5" x14ac:dyDescent="0.3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</row>
    <row r="730" spans="1:32" ht="14.5" x14ac:dyDescent="0.3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</row>
    <row r="731" spans="1:32" ht="14.5" x14ac:dyDescent="0.3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</row>
    <row r="732" spans="1:32" ht="14.5" x14ac:dyDescent="0.3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</row>
    <row r="733" spans="1:32" ht="14.5" x14ac:dyDescent="0.3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</row>
    <row r="734" spans="1:32" ht="14.5" x14ac:dyDescent="0.3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</row>
    <row r="735" spans="1:32" ht="14.5" x14ac:dyDescent="0.3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</row>
    <row r="736" spans="1:32" ht="14.5" x14ac:dyDescent="0.3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</row>
    <row r="737" spans="1:32" ht="14.5" x14ac:dyDescent="0.3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</row>
    <row r="738" spans="1:32" ht="14.5" x14ac:dyDescent="0.3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</row>
    <row r="739" spans="1:32" ht="14.5" x14ac:dyDescent="0.3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</row>
    <row r="740" spans="1:32" ht="14.5" x14ac:dyDescent="0.3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</row>
    <row r="741" spans="1:32" ht="14.5" x14ac:dyDescent="0.3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</row>
    <row r="742" spans="1:32" ht="14.5" x14ac:dyDescent="0.3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</row>
    <row r="743" spans="1:32" ht="14.5" x14ac:dyDescent="0.3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</row>
    <row r="744" spans="1:32" ht="14.5" x14ac:dyDescent="0.3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</row>
    <row r="745" spans="1:32" ht="14.5" x14ac:dyDescent="0.3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</row>
    <row r="746" spans="1:32" ht="14.5" x14ac:dyDescent="0.3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</row>
    <row r="747" spans="1:32" ht="14.5" x14ac:dyDescent="0.3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</row>
    <row r="748" spans="1:32" ht="14.5" x14ac:dyDescent="0.3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</row>
    <row r="749" spans="1:32" ht="14.5" x14ac:dyDescent="0.3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</row>
    <row r="750" spans="1:32" ht="14.5" x14ac:dyDescent="0.3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</row>
    <row r="751" spans="1:32" ht="14.5" x14ac:dyDescent="0.3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</row>
    <row r="752" spans="1:32" ht="14.5" x14ac:dyDescent="0.3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</row>
    <row r="753" spans="1:32" ht="14.5" x14ac:dyDescent="0.3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</row>
    <row r="754" spans="1:32" ht="14.5" x14ac:dyDescent="0.3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</row>
    <row r="755" spans="1:32" ht="14.5" x14ac:dyDescent="0.3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</row>
    <row r="756" spans="1:32" ht="14.5" x14ac:dyDescent="0.3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</row>
    <row r="757" spans="1:32" ht="14.5" x14ac:dyDescent="0.3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</row>
    <row r="758" spans="1:32" ht="14.5" x14ac:dyDescent="0.3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</row>
    <row r="759" spans="1:32" ht="14.5" x14ac:dyDescent="0.3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</row>
    <row r="760" spans="1:32" ht="14.5" x14ac:dyDescent="0.3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</row>
    <row r="761" spans="1:32" ht="14.5" x14ac:dyDescent="0.3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</row>
    <row r="762" spans="1:32" ht="14.5" x14ac:dyDescent="0.3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</row>
    <row r="763" spans="1:32" ht="14.5" x14ac:dyDescent="0.3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</row>
    <row r="764" spans="1:32" ht="14.5" x14ac:dyDescent="0.3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</row>
    <row r="765" spans="1:32" ht="14.5" x14ac:dyDescent="0.3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</row>
    <row r="766" spans="1:32" ht="14.5" x14ac:dyDescent="0.3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</row>
    <row r="767" spans="1:32" ht="14.5" x14ac:dyDescent="0.3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</row>
    <row r="768" spans="1:32" ht="14.5" x14ac:dyDescent="0.3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</row>
    <row r="769" spans="1:32" ht="14.5" x14ac:dyDescent="0.3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</row>
    <row r="770" spans="1:32" ht="14.5" x14ac:dyDescent="0.3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</row>
    <row r="771" spans="1:32" ht="14.5" x14ac:dyDescent="0.3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</row>
    <row r="772" spans="1:32" ht="14.5" x14ac:dyDescent="0.3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</row>
    <row r="773" spans="1:32" ht="14.5" x14ac:dyDescent="0.3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</row>
    <row r="774" spans="1:32" ht="14.5" x14ac:dyDescent="0.3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</row>
    <row r="775" spans="1:32" ht="14.5" x14ac:dyDescent="0.3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</row>
    <row r="776" spans="1:32" ht="14.5" x14ac:dyDescent="0.3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</row>
    <row r="777" spans="1:32" ht="14.5" x14ac:dyDescent="0.3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</row>
    <row r="778" spans="1:32" ht="14.5" x14ac:dyDescent="0.3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</row>
    <row r="779" spans="1:32" ht="14.5" x14ac:dyDescent="0.3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</row>
    <row r="780" spans="1:32" ht="14.5" x14ac:dyDescent="0.3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</row>
    <row r="781" spans="1:32" ht="14.5" x14ac:dyDescent="0.3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</row>
    <row r="782" spans="1:32" ht="14.5" x14ac:dyDescent="0.3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</row>
    <row r="783" spans="1:32" ht="14.5" x14ac:dyDescent="0.3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</row>
    <row r="784" spans="1:32" ht="14.5" x14ac:dyDescent="0.3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</row>
    <row r="785" spans="1:32" ht="14.5" x14ac:dyDescent="0.3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</row>
    <row r="786" spans="1:32" ht="14.5" x14ac:dyDescent="0.3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</row>
    <row r="787" spans="1:32" ht="14.5" x14ac:dyDescent="0.3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</row>
    <row r="788" spans="1:32" ht="14.5" x14ac:dyDescent="0.3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</row>
    <row r="789" spans="1:32" ht="14.5" x14ac:dyDescent="0.3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</row>
    <row r="790" spans="1:32" ht="14.5" x14ac:dyDescent="0.3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</row>
    <row r="791" spans="1:32" ht="14.5" x14ac:dyDescent="0.3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</row>
    <row r="792" spans="1:32" ht="14.5" x14ac:dyDescent="0.3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</row>
    <row r="793" spans="1:32" ht="14.5" x14ac:dyDescent="0.3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</row>
    <row r="794" spans="1:32" ht="14.5" x14ac:dyDescent="0.3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</row>
    <row r="795" spans="1:32" ht="14.5" x14ac:dyDescent="0.3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</row>
    <row r="796" spans="1:32" ht="14.5" x14ac:dyDescent="0.3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</row>
    <row r="797" spans="1:32" ht="14.5" x14ac:dyDescent="0.3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</row>
    <row r="798" spans="1:32" ht="14.5" x14ac:dyDescent="0.3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</row>
    <row r="799" spans="1:32" ht="14.5" x14ac:dyDescent="0.3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</row>
    <row r="800" spans="1:32" ht="14.5" x14ac:dyDescent="0.3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</row>
    <row r="801" spans="1:32" ht="14.5" x14ac:dyDescent="0.3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</row>
    <row r="802" spans="1:32" ht="14.5" x14ac:dyDescent="0.3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</row>
    <row r="803" spans="1:32" ht="14.5" x14ac:dyDescent="0.3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</row>
    <row r="804" spans="1:32" ht="14.5" x14ac:dyDescent="0.3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</row>
    <row r="805" spans="1:32" ht="14.5" x14ac:dyDescent="0.3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</row>
    <row r="806" spans="1:32" ht="14.5" x14ac:dyDescent="0.3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</row>
    <row r="807" spans="1:32" ht="14.5" x14ac:dyDescent="0.3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</row>
    <row r="808" spans="1:32" ht="14.5" x14ac:dyDescent="0.3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</row>
    <row r="809" spans="1:32" ht="14.5" x14ac:dyDescent="0.3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</row>
    <row r="810" spans="1:32" ht="14.5" x14ac:dyDescent="0.3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</row>
    <row r="811" spans="1:32" ht="14.5" x14ac:dyDescent="0.3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</row>
    <row r="812" spans="1:32" ht="14.5" x14ac:dyDescent="0.3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</row>
    <row r="813" spans="1:32" ht="14.5" x14ac:dyDescent="0.3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</row>
    <row r="814" spans="1:32" ht="14.5" x14ac:dyDescent="0.3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</row>
    <row r="815" spans="1:32" ht="14.5" x14ac:dyDescent="0.3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</row>
    <row r="816" spans="1:32" ht="14.5" x14ac:dyDescent="0.3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</row>
    <row r="817" spans="1:32" ht="14.5" x14ac:dyDescent="0.3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</row>
    <row r="818" spans="1:32" ht="14.5" x14ac:dyDescent="0.3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</row>
    <row r="819" spans="1:32" ht="14.5" x14ac:dyDescent="0.3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</row>
    <row r="820" spans="1:32" ht="14.5" x14ac:dyDescent="0.3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</row>
    <row r="821" spans="1:32" ht="14.5" x14ac:dyDescent="0.3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</row>
    <row r="822" spans="1:32" ht="14.5" x14ac:dyDescent="0.3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</row>
    <row r="823" spans="1:32" ht="14.5" x14ac:dyDescent="0.3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</row>
    <row r="824" spans="1:32" ht="14.5" x14ac:dyDescent="0.3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</row>
    <row r="825" spans="1:32" ht="14.5" x14ac:dyDescent="0.3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</row>
    <row r="826" spans="1:32" ht="14.5" x14ac:dyDescent="0.3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</row>
    <row r="827" spans="1:32" ht="14.5" x14ac:dyDescent="0.3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</row>
    <row r="828" spans="1:32" ht="14.5" x14ac:dyDescent="0.3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</row>
    <row r="829" spans="1:32" ht="14.5" x14ac:dyDescent="0.3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</row>
    <row r="830" spans="1:32" ht="14.5" x14ac:dyDescent="0.3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</row>
    <row r="831" spans="1:32" ht="14.5" x14ac:dyDescent="0.3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</row>
    <row r="832" spans="1:32" ht="14.5" x14ac:dyDescent="0.3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</row>
    <row r="833" spans="1:32" ht="14.5" x14ac:dyDescent="0.3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</row>
    <row r="834" spans="1:32" ht="14.5" x14ac:dyDescent="0.3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</row>
    <row r="835" spans="1:32" ht="14.5" x14ac:dyDescent="0.3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</row>
    <row r="836" spans="1:32" ht="14.5" x14ac:dyDescent="0.3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</row>
    <row r="837" spans="1:32" ht="14.5" x14ac:dyDescent="0.3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</row>
    <row r="838" spans="1:32" ht="14.5" x14ac:dyDescent="0.3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</row>
    <row r="839" spans="1:32" ht="14.5" x14ac:dyDescent="0.3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</row>
    <row r="840" spans="1:32" ht="14.5" x14ac:dyDescent="0.3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</row>
    <row r="841" spans="1:32" ht="14.5" x14ac:dyDescent="0.3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</row>
    <row r="842" spans="1:32" ht="14.5" x14ac:dyDescent="0.3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</row>
    <row r="843" spans="1:32" ht="14.5" x14ac:dyDescent="0.3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</row>
    <row r="844" spans="1:32" ht="14.5" x14ac:dyDescent="0.3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</row>
    <row r="845" spans="1:32" ht="14.5" x14ac:dyDescent="0.3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</row>
    <row r="846" spans="1:32" ht="14.5" x14ac:dyDescent="0.3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</row>
    <row r="847" spans="1:32" ht="14.5" x14ac:dyDescent="0.3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</row>
    <row r="848" spans="1:32" ht="14.5" x14ac:dyDescent="0.3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</row>
    <row r="849" spans="1:32" ht="14.5" x14ac:dyDescent="0.3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</row>
    <row r="850" spans="1:32" ht="14.5" x14ac:dyDescent="0.3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</row>
    <row r="851" spans="1:32" ht="14.5" x14ac:dyDescent="0.3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</row>
    <row r="852" spans="1:32" ht="14.5" x14ac:dyDescent="0.3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</row>
    <row r="853" spans="1:32" ht="14.5" x14ac:dyDescent="0.3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</row>
    <row r="854" spans="1:32" ht="14.5" x14ac:dyDescent="0.3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</row>
    <row r="855" spans="1:32" ht="14.5" x14ac:dyDescent="0.3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</row>
    <row r="856" spans="1:32" ht="14.5" x14ac:dyDescent="0.3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</row>
    <row r="857" spans="1:32" ht="14.5" x14ac:dyDescent="0.3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</row>
    <row r="858" spans="1:32" ht="14.5" x14ac:dyDescent="0.3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</row>
    <row r="859" spans="1:32" ht="14.5" x14ac:dyDescent="0.3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</row>
    <row r="860" spans="1:32" ht="14.5" x14ac:dyDescent="0.3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</row>
    <row r="861" spans="1:32" ht="14.5" x14ac:dyDescent="0.3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</row>
    <row r="862" spans="1:32" ht="14.5" x14ac:dyDescent="0.3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</row>
    <row r="863" spans="1:32" ht="14.5" x14ac:dyDescent="0.3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</row>
    <row r="864" spans="1:32" ht="14.5" x14ac:dyDescent="0.3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</row>
    <row r="865" spans="1:32" ht="14.5" x14ac:dyDescent="0.3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</row>
    <row r="866" spans="1:32" ht="14.5" x14ac:dyDescent="0.3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</row>
    <row r="867" spans="1:32" ht="14.5" x14ac:dyDescent="0.3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</row>
    <row r="868" spans="1:32" ht="14.5" x14ac:dyDescent="0.3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</row>
    <row r="869" spans="1:32" ht="14.5" x14ac:dyDescent="0.3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</row>
    <row r="870" spans="1:32" ht="14.5" x14ac:dyDescent="0.3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</row>
    <row r="871" spans="1:32" ht="14.5" x14ac:dyDescent="0.3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</row>
    <row r="872" spans="1:32" ht="14.5" x14ac:dyDescent="0.3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</row>
    <row r="873" spans="1:32" ht="14.5" x14ac:dyDescent="0.3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</row>
    <row r="874" spans="1:32" ht="14.5" x14ac:dyDescent="0.3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</row>
    <row r="875" spans="1:32" ht="14.5" x14ac:dyDescent="0.3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</row>
    <row r="876" spans="1:32" ht="14.5" x14ac:dyDescent="0.3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</row>
    <row r="877" spans="1:32" ht="14.5" x14ac:dyDescent="0.3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</row>
    <row r="878" spans="1:32" ht="14.5" x14ac:dyDescent="0.3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</row>
    <row r="879" spans="1:32" ht="14.5" x14ac:dyDescent="0.3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</row>
    <row r="880" spans="1:32" ht="14.5" x14ac:dyDescent="0.3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</row>
    <row r="881" spans="1:32" ht="14.5" x14ac:dyDescent="0.3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</row>
    <row r="882" spans="1:32" ht="14.5" x14ac:dyDescent="0.3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</row>
    <row r="883" spans="1:32" ht="14.5" x14ac:dyDescent="0.3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</row>
    <row r="884" spans="1:32" ht="14.5" x14ac:dyDescent="0.3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</row>
    <row r="885" spans="1:32" ht="14.5" x14ac:dyDescent="0.3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</row>
    <row r="886" spans="1:32" ht="14.5" x14ac:dyDescent="0.3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</row>
    <row r="887" spans="1:32" ht="14.5" x14ac:dyDescent="0.3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</row>
    <row r="888" spans="1:32" ht="14.5" x14ac:dyDescent="0.3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</row>
    <row r="889" spans="1:32" ht="14.5" x14ac:dyDescent="0.3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</row>
    <row r="890" spans="1:32" ht="14.5" x14ac:dyDescent="0.3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</row>
    <row r="891" spans="1:32" ht="14.5" x14ac:dyDescent="0.3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</row>
    <row r="892" spans="1:32" ht="14.5" x14ac:dyDescent="0.3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</row>
    <row r="893" spans="1:32" ht="14.5" x14ac:dyDescent="0.3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</row>
    <row r="894" spans="1:32" ht="14.5" x14ac:dyDescent="0.3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</row>
    <row r="895" spans="1:32" ht="14.5" x14ac:dyDescent="0.3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</row>
    <row r="896" spans="1:32" ht="14.5" x14ac:dyDescent="0.3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</row>
    <row r="897" spans="1:32" ht="14.5" x14ac:dyDescent="0.3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</row>
    <row r="898" spans="1:32" ht="14.5" x14ac:dyDescent="0.3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</row>
    <row r="899" spans="1:32" ht="14.5" x14ac:dyDescent="0.3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</row>
    <row r="900" spans="1:32" ht="14.5" x14ac:dyDescent="0.3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</row>
    <row r="901" spans="1:32" ht="14.5" x14ac:dyDescent="0.3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</row>
    <row r="902" spans="1:32" ht="14.5" x14ac:dyDescent="0.3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</row>
    <row r="903" spans="1:32" ht="14.5" x14ac:dyDescent="0.3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</row>
    <row r="904" spans="1:32" ht="14.5" x14ac:dyDescent="0.3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</row>
    <row r="905" spans="1:32" ht="14.5" x14ac:dyDescent="0.3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</row>
    <row r="906" spans="1:32" ht="14.5" x14ac:dyDescent="0.3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</row>
    <row r="907" spans="1:32" ht="14.5" x14ac:dyDescent="0.3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</row>
    <row r="908" spans="1:32" ht="14.5" x14ac:dyDescent="0.3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</row>
    <row r="909" spans="1:32" ht="14.5" x14ac:dyDescent="0.3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</row>
    <row r="910" spans="1:32" ht="14.5" x14ac:dyDescent="0.3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</row>
    <row r="911" spans="1:32" ht="14.5" x14ac:dyDescent="0.3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</row>
    <row r="912" spans="1:32" ht="14.5" x14ac:dyDescent="0.3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</row>
    <row r="913" spans="1:32" ht="14.5" x14ac:dyDescent="0.3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</row>
    <row r="914" spans="1:32" ht="14.5" x14ac:dyDescent="0.3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</row>
    <row r="915" spans="1:32" ht="14.5" x14ac:dyDescent="0.3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</row>
    <row r="916" spans="1:32" ht="14.5" x14ac:dyDescent="0.3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</row>
    <row r="917" spans="1:32" ht="14.5" x14ac:dyDescent="0.3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</row>
    <row r="918" spans="1:32" ht="14.5" x14ac:dyDescent="0.3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</row>
    <row r="919" spans="1:32" ht="14.5" x14ac:dyDescent="0.3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</row>
    <row r="920" spans="1:32" ht="14.5" x14ac:dyDescent="0.3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</row>
    <row r="921" spans="1:32" ht="14.5" x14ac:dyDescent="0.3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</row>
    <row r="922" spans="1:32" ht="14.5" x14ac:dyDescent="0.3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</row>
    <row r="923" spans="1:32" ht="14.5" x14ac:dyDescent="0.3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</row>
    <row r="924" spans="1:32" ht="14.5" x14ac:dyDescent="0.3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</row>
    <row r="925" spans="1:32" ht="14.5" x14ac:dyDescent="0.3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</row>
    <row r="926" spans="1:32" ht="14.5" x14ac:dyDescent="0.3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</row>
    <row r="927" spans="1:32" ht="14.5" x14ac:dyDescent="0.3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</row>
    <row r="928" spans="1:32" ht="14.5" x14ac:dyDescent="0.3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</row>
    <row r="929" spans="1:32" ht="14.5" x14ac:dyDescent="0.3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</row>
    <row r="930" spans="1:32" ht="14.5" x14ac:dyDescent="0.3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</row>
    <row r="931" spans="1:32" ht="14.5" x14ac:dyDescent="0.3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</row>
    <row r="932" spans="1:32" ht="14.5" x14ac:dyDescent="0.3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</row>
    <row r="933" spans="1:32" ht="14.5" x14ac:dyDescent="0.3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</row>
    <row r="934" spans="1:32" ht="14.5" x14ac:dyDescent="0.3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</row>
    <row r="935" spans="1:32" ht="14.5" x14ac:dyDescent="0.3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</row>
    <row r="936" spans="1:32" ht="14.5" x14ac:dyDescent="0.3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</row>
    <row r="937" spans="1:32" ht="14.5" x14ac:dyDescent="0.3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</row>
    <row r="938" spans="1:32" ht="14.5" x14ac:dyDescent="0.3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</row>
    <row r="939" spans="1:32" ht="14.5" x14ac:dyDescent="0.3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</row>
    <row r="940" spans="1:32" ht="14.5" x14ac:dyDescent="0.3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</row>
    <row r="941" spans="1:32" ht="14.5" x14ac:dyDescent="0.3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</row>
    <row r="942" spans="1:32" ht="14.5" x14ac:dyDescent="0.3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</row>
    <row r="943" spans="1:32" ht="14.5" x14ac:dyDescent="0.3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</row>
    <row r="944" spans="1:32" ht="14.5" x14ac:dyDescent="0.3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</row>
    <row r="945" spans="1:32" ht="14.5" x14ac:dyDescent="0.3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</row>
    <row r="946" spans="1:32" ht="14.5" x14ac:dyDescent="0.3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</row>
    <row r="947" spans="1:32" ht="14.5" x14ac:dyDescent="0.3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</row>
    <row r="948" spans="1:32" ht="14.5" x14ac:dyDescent="0.3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</row>
    <row r="949" spans="1:32" ht="14.5" x14ac:dyDescent="0.3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</row>
    <row r="950" spans="1:32" ht="14.5" x14ac:dyDescent="0.3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</row>
    <row r="951" spans="1:32" ht="14.5" x14ac:dyDescent="0.3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</row>
    <row r="952" spans="1:32" ht="14.5" x14ac:dyDescent="0.3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</row>
    <row r="953" spans="1:32" ht="14.5" x14ac:dyDescent="0.3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</row>
    <row r="954" spans="1:32" ht="14.5" x14ac:dyDescent="0.3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</row>
    <row r="955" spans="1:32" ht="14.5" x14ac:dyDescent="0.3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</row>
    <row r="956" spans="1:32" ht="14.5" x14ac:dyDescent="0.3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</row>
    <row r="957" spans="1:32" ht="14.5" x14ac:dyDescent="0.3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</row>
    <row r="958" spans="1:32" ht="14.5" x14ac:dyDescent="0.3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</row>
    <row r="959" spans="1:32" ht="14.5" x14ac:dyDescent="0.3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</row>
    <row r="960" spans="1:32" ht="14.5" x14ac:dyDescent="0.3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</row>
    <row r="961" spans="1:32" ht="14.5" x14ac:dyDescent="0.3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</row>
    <row r="962" spans="1:32" ht="14.5" x14ac:dyDescent="0.3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</row>
    <row r="963" spans="1:32" ht="14.5" x14ac:dyDescent="0.3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</row>
    <row r="964" spans="1:32" ht="14.5" x14ac:dyDescent="0.3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</row>
    <row r="965" spans="1:32" ht="14.5" x14ac:dyDescent="0.3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</row>
    <row r="966" spans="1:32" ht="14.5" x14ac:dyDescent="0.3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</row>
    <row r="967" spans="1:32" ht="14.5" x14ac:dyDescent="0.3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</row>
    <row r="968" spans="1:32" ht="14.5" x14ac:dyDescent="0.3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</row>
    <row r="969" spans="1:32" ht="14.5" x14ac:dyDescent="0.3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</row>
    <row r="970" spans="1:32" ht="14.5" x14ac:dyDescent="0.3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</row>
    <row r="971" spans="1:32" ht="14.5" x14ac:dyDescent="0.3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</row>
    <row r="972" spans="1:32" ht="14.5" x14ac:dyDescent="0.3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</row>
    <row r="973" spans="1:32" ht="14.5" x14ac:dyDescent="0.3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</row>
    <row r="974" spans="1:32" ht="14.5" x14ac:dyDescent="0.3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</row>
    <row r="975" spans="1:32" ht="14.5" x14ac:dyDescent="0.3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</row>
    <row r="976" spans="1:32" ht="14.5" x14ac:dyDescent="0.3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</row>
    <row r="977" spans="1:32" ht="14.5" x14ac:dyDescent="0.3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</row>
    <row r="978" spans="1:32" ht="14.5" x14ac:dyDescent="0.3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</row>
    <row r="979" spans="1:32" ht="14.5" x14ac:dyDescent="0.3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</row>
    <row r="980" spans="1:32" ht="14.5" x14ac:dyDescent="0.3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</row>
    <row r="981" spans="1:32" ht="14.5" x14ac:dyDescent="0.3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</row>
    <row r="982" spans="1:32" ht="14.5" x14ac:dyDescent="0.3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</row>
    <row r="983" spans="1:32" ht="14.5" x14ac:dyDescent="0.3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</row>
    <row r="984" spans="1:32" ht="14.5" x14ac:dyDescent="0.3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</row>
    <row r="985" spans="1:32" ht="14.5" x14ac:dyDescent="0.3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</row>
    <row r="986" spans="1:32" ht="14.5" x14ac:dyDescent="0.3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</row>
    <row r="987" spans="1:32" ht="14.5" x14ac:dyDescent="0.3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</row>
    <row r="988" spans="1:32" ht="14.5" x14ac:dyDescent="0.3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</row>
    <row r="989" spans="1:32" ht="14.5" x14ac:dyDescent="0.3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</row>
    <row r="990" spans="1:32" ht="14.5" x14ac:dyDescent="0.3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</row>
    <row r="991" spans="1:32" ht="14.5" x14ac:dyDescent="0.3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</row>
    <row r="992" spans="1:32" ht="14.5" x14ac:dyDescent="0.35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</row>
    <row r="993" spans="1:32" ht="14.5" x14ac:dyDescent="0.35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</row>
    <row r="994" spans="1:32" ht="14.5" x14ac:dyDescent="0.35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</row>
    <row r="995" spans="1:32" ht="14.5" x14ac:dyDescent="0.3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</row>
    <row r="996" spans="1:32" ht="14.5" x14ac:dyDescent="0.35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</row>
    <row r="997" spans="1:32" ht="14.5" x14ac:dyDescent="0.35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</row>
    <row r="998" spans="1:32" ht="14.5" x14ac:dyDescent="0.35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</row>
    <row r="999" spans="1:32" ht="14.5" x14ac:dyDescent="0.35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</row>
    <row r="1000" spans="1:32" ht="14.5" x14ac:dyDescent="0.35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</row>
    <row r="1001" spans="1:32" ht="14.5" x14ac:dyDescent="0.35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</row>
    <row r="1002" spans="1:32" ht="14.5" x14ac:dyDescent="0.35">
      <c r="A1002" s="38"/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</row>
  </sheetData>
  <mergeCells count="1">
    <mergeCell ref="B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980"/>
  <sheetViews>
    <sheetView topLeftCell="A34" workbookViewId="0">
      <selection activeCell="B53" sqref="B53:C53"/>
    </sheetView>
  </sheetViews>
  <sheetFormatPr defaultColWidth="12.6328125" defaultRowHeight="15.75" customHeight="1" x14ac:dyDescent="0.25"/>
  <cols>
    <col min="1" max="1" width="57.453125" style="101" customWidth="1"/>
    <col min="2" max="4" width="12.6328125" style="101"/>
    <col min="5" max="6" width="18.81640625" style="101" customWidth="1"/>
    <col min="7" max="11" width="12.6328125" style="101"/>
    <col min="12" max="12" width="23" style="101" customWidth="1"/>
    <col min="13" max="13" width="63.453125" style="101" customWidth="1"/>
    <col min="14" max="16384" width="12.6328125" style="101"/>
  </cols>
  <sheetData>
    <row r="1" spans="1:26" ht="50" customHeight="1" thickBot="1" x14ac:dyDescent="0.4">
      <c r="A1" s="182" t="s">
        <v>82</v>
      </c>
      <c r="B1" s="100"/>
      <c r="C1" s="256"/>
      <c r="D1" s="256"/>
      <c r="E1" s="256"/>
      <c r="F1" s="256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ht="15.75" customHeight="1" thickTop="1" x14ac:dyDescent="0.35">
      <c r="A2" s="102"/>
      <c r="B2" s="100"/>
      <c r="C2" s="100"/>
      <c r="D2" s="100"/>
      <c r="E2" s="100"/>
      <c r="F2" s="100"/>
      <c r="G2" s="100"/>
      <c r="H2" s="100"/>
      <c r="I2" s="100"/>
      <c r="J2" s="100"/>
      <c r="K2" s="100"/>
      <c r="L2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 ht="15.75" customHeight="1" thickBot="1" x14ac:dyDescent="0.4">
      <c r="B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ht="15.75" customHeight="1" x14ac:dyDescent="0.35">
      <c r="A4" s="259" t="s">
        <v>235</v>
      </c>
      <c r="B4" s="260"/>
      <c r="C4" s="260"/>
      <c r="D4" s="260"/>
      <c r="E4" s="260"/>
      <c r="F4" s="261"/>
      <c r="G4" s="178" t="s">
        <v>33</v>
      </c>
      <c r="H4" s="178" t="s">
        <v>34</v>
      </c>
      <c r="I4" s="178" t="s">
        <v>35</v>
      </c>
      <c r="J4" s="178" t="s">
        <v>36</v>
      </c>
      <c r="K4" s="178" t="s">
        <v>83</v>
      </c>
      <c r="L4" s="155" t="s">
        <v>76</v>
      </c>
      <c r="M4" s="175" t="s">
        <v>184</v>
      </c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ht="15.75" customHeight="1" x14ac:dyDescent="0.35">
      <c r="A5" s="249"/>
      <c r="B5" s="250"/>
      <c r="C5" s="250"/>
      <c r="D5" s="250"/>
      <c r="E5" s="250"/>
      <c r="F5" s="253"/>
      <c r="G5" s="129"/>
      <c r="H5" s="130"/>
      <c r="I5" s="130"/>
      <c r="J5" s="130"/>
      <c r="K5" s="130"/>
      <c r="L5" s="176">
        <f>SUM(G5:K5)</f>
        <v>0</v>
      </c>
      <c r="M5" s="131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ht="15.75" customHeight="1" x14ac:dyDescent="0.35">
      <c r="A6" s="249"/>
      <c r="B6" s="250"/>
      <c r="C6" s="250"/>
      <c r="D6" s="250"/>
      <c r="E6" s="250"/>
      <c r="F6" s="253"/>
      <c r="G6" s="129"/>
      <c r="H6" s="130"/>
      <c r="I6" s="130"/>
      <c r="J6" s="130"/>
      <c r="K6" s="130"/>
      <c r="L6" s="176">
        <f t="shared" ref="L6:L12" si="0">SUM(G6:K6)</f>
        <v>0</v>
      </c>
      <c r="M6" s="132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26" ht="15.75" customHeight="1" x14ac:dyDescent="0.35">
      <c r="A7" s="249"/>
      <c r="B7" s="250"/>
      <c r="C7" s="250"/>
      <c r="D7" s="250"/>
      <c r="E7" s="250"/>
      <c r="F7" s="253"/>
      <c r="G7" s="129"/>
      <c r="H7" s="130"/>
      <c r="I7" s="130"/>
      <c r="J7" s="130"/>
      <c r="K7" s="130"/>
      <c r="L7" s="176">
        <f t="shared" si="0"/>
        <v>0</v>
      </c>
      <c r="M7" s="133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1:26" ht="15.75" customHeight="1" x14ac:dyDescent="0.35">
      <c r="A8" s="249"/>
      <c r="B8" s="250"/>
      <c r="C8" s="250"/>
      <c r="D8" s="250"/>
      <c r="E8" s="250"/>
      <c r="F8" s="253"/>
      <c r="G8" s="129"/>
      <c r="H8" s="130"/>
      <c r="I8" s="130"/>
      <c r="J8" s="130"/>
      <c r="K8" s="130"/>
      <c r="L8" s="176">
        <f t="shared" si="0"/>
        <v>0</v>
      </c>
      <c r="M8" s="133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1:26" ht="15.75" customHeight="1" x14ac:dyDescent="0.35">
      <c r="A9" s="249"/>
      <c r="B9" s="250"/>
      <c r="C9" s="250"/>
      <c r="D9" s="250"/>
      <c r="E9" s="250"/>
      <c r="F9" s="253"/>
      <c r="G9" s="129"/>
      <c r="H9" s="130"/>
      <c r="I9" s="130"/>
      <c r="J9" s="130"/>
      <c r="K9" s="130"/>
      <c r="L9" s="176">
        <f t="shared" si="0"/>
        <v>0</v>
      </c>
      <c r="M9" s="133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1:26" ht="15.75" customHeight="1" x14ac:dyDescent="0.35">
      <c r="A10" s="249"/>
      <c r="B10" s="250"/>
      <c r="C10" s="250"/>
      <c r="D10" s="250"/>
      <c r="E10" s="250"/>
      <c r="F10" s="253"/>
      <c r="G10" s="129"/>
      <c r="H10" s="130"/>
      <c r="I10" s="130"/>
      <c r="J10" s="130"/>
      <c r="K10" s="130"/>
      <c r="L10" s="176">
        <f t="shared" si="0"/>
        <v>0</v>
      </c>
      <c r="M10" s="133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6" ht="15.75" customHeight="1" x14ac:dyDescent="0.35">
      <c r="A11" s="249"/>
      <c r="B11" s="250"/>
      <c r="C11" s="250"/>
      <c r="D11" s="250"/>
      <c r="E11" s="250"/>
      <c r="F11" s="253"/>
      <c r="G11" s="129"/>
      <c r="H11" s="130"/>
      <c r="I11" s="130"/>
      <c r="J11" s="130"/>
      <c r="K11" s="130"/>
      <c r="L11" s="176">
        <f t="shared" si="0"/>
        <v>0</v>
      </c>
      <c r="M11" s="133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1:26" ht="15.75" customHeight="1" thickBot="1" x14ac:dyDescent="0.4">
      <c r="A12" s="249"/>
      <c r="B12" s="250"/>
      <c r="C12" s="250"/>
      <c r="D12" s="250"/>
      <c r="E12" s="250"/>
      <c r="F12" s="253"/>
      <c r="G12" s="129"/>
      <c r="H12" s="130"/>
      <c r="I12" s="130"/>
      <c r="J12" s="130"/>
      <c r="K12" s="130"/>
      <c r="L12" s="176">
        <f t="shared" si="0"/>
        <v>0</v>
      </c>
      <c r="M12" s="133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ht="15.75" customHeight="1" x14ac:dyDescent="0.35">
      <c r="A13" s="100"/>
      <c r="B13" s="100"/>
      <c r="C13" s="100"/>
      <c r="D13" s="100"/>
      <c r="E13" s="254" t="s">
        <v>84</v>
      </c>
      <c r="F13" s="255"/>
      <c r="G13" s="143">
        <f>SUM(G5:G12)</f>
        <v>0</v>
      </c>
      <c r="H13" s="143">
        <f t="shared" ref="H13:J13" si="1">SUM(H5:H12)</f>
        <v>0</v>
      </c>
      <c r="I13" s="143">
        <f t="shared" si="1"/>
        <v>0</v>
      </c>
      <c r="J13" s="143">
        <f t="shared" si="1"/>
        <v>0</v>
      </c>
      <c r="K13" s="143">
        <f>SUM(K5:K12)</f>
        <v>0</v>
      </c>
      <c r="L13" s="176">
        <f>SUM(L5:L12)</f>
        <v>0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1:26" ht="15.75" customHeight="1" x14ac:dyDescent="0.3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50" customHeight="1" thickBot="1" x14ac:dyDescent="0.4">
      <c r="A15" s="182" t="s">
        <v>85</v>
      </c>
      <c r="B15" s="102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5.75" customHeight="1" thickTop="1" x14ac:dyDescent="0.35">
      <c r="A16" s="102"/>
      <c r="B16" s="102"/>
      <c r="C16" s="102"/>
      <c r="D16" s="100"/>
      <c r="E16" s="100"/>
      <c r="F16" s="100"/>
      <c r="G16" s="178" t="s">
        <v>33</v>
      </c>
      <c r="H16" s="178" t="s">
        <v>34</v>
      </c>
      <c r="I16" s="178" t="s">
        <v>35</v>
      </c>
      <c r="J16" s="178" t="s">
        <v>36</v>
      </c>
      <c r="K16" s="178" t="s">
        <v>83</v>
      </c>
      <c r="L16" s="155" t="s">
        <v>76</v>
      </c>
      <c r="M16" s="175" t="s">
        <v>184</v>
      </c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ht="15.75" customHeight="1" x14ac:dyDescent="0.35">
      <c r="A17" s="249" t="s">
        <v>86</v>
      </c>
      <c r="B17" s="250"/>
      <c r="C17" s="250"/>
      <c r="D17" s="250"/>
      <c r="E17" s="250"/>
      <c r="F17" s="253"/>
      <c r="G17" s="129"/>
      <c r="H17" s="130"/>
      <c r="I17" s="130"/>
      <c r="J17" s="130"/>
      <c r="K17" s="130"/>
      <c r="L17" s="176">
        <f>SUM(G17:K17)</f>
        <v>0</v>
      </c>
      <c r="M17" s="131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ht="15.75" customHeight="1" thickBot="1" x14ac:dyDescent="0.4">
      <c r="A18" s="249" t="s">
        <v>87</v>
      </c>
      <c r="B18" s="250"/>
      <c r="C18" s="250"/>
      <c r="D18" s="250"/>
      <c r="E18" s="250"/>
      <c r="F18" s="253"/>
      <c r="G18" s="129"/>
      <c r="H18" s="130"/>
      <c r="I18" s="130"/>
      <c r="J18" s="130"/>
      <c r="K18" s="130"/>
      <c r="L18" s="176">
        <f>SUM(G18:K18)</f>
        <v>0</v>
      </c>
      <c r="M18" s="131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ht="15.5" x14ac:dyDescent="0.35">
      <c r="A19" s="100"/>
      <c r="B19" s="100"/>
      <c r="C19" s="100"/>
      <c r="D19" s="100"/>
      <c r="E19" s="254" t="s">
        <v>88</v>
      </c>
      <c r="F19" s="255"/>
      <c r="G19" s="144">
        <f>SUM(G17:G18)</f>
        <v>0</v>
      </c>
      <c r="H19" s="144">
        <f t="shared" ref="H19:K19" si="2">SUM(H17:H18)</f>
        <v>0</v>
      </c>
      <c r="I19" s="144">
        <f t="shared" si="2"/>
        <v>0</v>
      </c>
      <c r="J19" s="144">
        <f t="shared" si="2"/>
        <v>0</v>
      </c>
      <c r="K19" s="144">
        <f t="shared" si="2"/>
        <v>0</v>
      </c>
      <c r="L19" s="176">
        <f>SUM(L17:L18)</f>
        <v>0</v>
      </c>
      <c r="M19" s="134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14.5" x14ac:dyDescent="0.3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50" customHeight="1" thickBot="1" x14ac:dyDescent="0.4">
      <c r="A21" s="183" t="s">
        <v>89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ht="16" thickTop="1" x14ac:dyDescent="0.35">
      <c r="A22" s="135"/>
      <c r="B22" s="135"/>
      <c r="C22" s="135"/>
      <c r="D22" s="135"/>
      <c r="E22" s="135"/>
      <c r="F22" s="135"/>
      <c r="G22" s="178" t="s">
        <v>33</v>
      </c>
      <c r="H22" s="178" t="s">
        <v>34</v>
      </c>
      <c r="I22" s="178" t="s">
        <v>35</v>
      </c>
      <c r="J22" s="178" t="s">
        <v>36</v>
      </c>
      <c r="K22" s="178" t="s">
        <v>83</v>
      </c>
      <c r="L22" s="155" t="s">
        <v>76</v>
      </c>
      <c r="M22" s="175" t="s">
        <v>184</v>
      </c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ht="14.5" x14ac:dyDescent="0.35">
      <c r="A23" s="251" t="s">
        <v>90</v>
      </c>
      <c r="B23" s="252"/>
      <c r="C23" s="252"/>
      <c r="D23" s="252"/>
      <c r="E23" s="252"/>
      <c r="F23" s="252"/>
      <c r="G23" s="136"/>
      <c r="H23" s="137"/>
      <c r="I23" s="137"/>
      <c r="J23" s="137"/>
      <c r="K23" s="137"/>
      <c r="L23" s="176">
        <f>SUM(G23:K23)</f>
        <v>0</v>
      </c>
      <c r="M23" s="131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ht="14.5" x14ac:dyDescent="0.35">
      <c r="A24" s="249" t="s">
        <v>91</v>
      </c>
      <c r="B24" s="250"/>
      <c r="C24" s="250"/>
      <c r="D24" s="250"/>
      <c r="E24" s="250"/>
      <c r="F24" s="250"/>
      <c r="G24" s="129"/>
      <c r="H24" s="130"/>
      <c r="I24" s="130"/>
      <c r="J24" s="130"/>
      <c r="K24" s="130"/>
      <c r="L24" s="176">
        <f t="shared" ref="L24:L26" si="3">SUM(G24:K24)</f>
        <v>0</v>
      </c>
      <c r="M24" s="132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ht="14.5" x14ac:dyDescent="0.35">
      <c r="A25" s="249" t="s">
        <v>92</v>
      </c>
      <c r="B25" s="250"/>
      <c r="C25" s="250"/>
      <c r="D25" s="250"/>
      <c r="E25" s="250"/>
      <c r="F25" s="250"/>
      <c r="G25" s="129"/>
      <c r="H25" s="130"/>
      <c r="I25" s="130"/>
      <c r="J25" s="130"/>
      <c r="K25" s="130"/>
      <c r="L25" s="176">
        <f t="shared" si="3"/>
        <v>0</v>
      </c>
      <c r="M25" s="133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ht="15" thickBot="1" x14ac:dyDescent="0.4">
      <c r="A26" s="249" t="s">
        <v>93</v>
      </c>
      <c r="B26" s="250"/>
      <c r="C26" s="250"/>
      <c r="D26" s="250"/>
      <c r="E26" s="250"/>
      <c r="F26" s="253"/>
      <c r="G26" s="130"/>
      <c r="H26" s="130"/>
      <c r="I26" s="130"/>
      <c r="J26" s="130"/>
      <c r="K26" s="130"/>
      <c r="L26" s="176">
        <f t="shared" si="3"/>
        <v>0</v>
      </c>
      <c r="M26" s="133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26" ht="15.5" x14ac:dyDescent="0.35">
      <c r="A27" s="138"/>
      <c r="B27" s="257" t="s">
        <v>207</v>
      </c>
      <c r="C27" s="258"/>
      <c r="D27" s="103"/>
      <c r="E27" s="254" t="s">
        <v>94</v>
      </c>
      <c r="F27" s="255"/>
      <c r="G27" s="142">
        <f>SUM(G23:G26)</f>
        <v>0</v>
      </c>
      <c r="H27" s="142">
        <f t="shared" ref="H27:K27" si="4">SUM(H23:H26)</f>
        <v>0</v>
      </c>
      <c r="I27" s="142">
        <f t="shared" si="4"/>
        <v>0</v>
      </c>
      <c r="J27" s="142">
        <f t="shared" si="4"/>
        <v>0</v>
      </c>
      <c r="K27" s="142">
        <f t="shared" si="4"/>
        <v>0</v>
      </c>
      <c r="L27" s="176">
        <f>SUM(L23:L26)</f>
        <v>0</v>
      </c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1:26" ht="14.5" x14ac:dyDescent="0.3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26" ht="14.5" x14ac:dyDescent="0.3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50" customHeight="1" thickBot="1" x14ac:dyDescent="0.4">
      <c r="A30" s="182" t="s">
        <v>95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6" thickTop="1" x14ac:dyDescent="0.35">
      <c r="A31" s="100"/>
      <c r="B31" s="100"/>
      <c r="C31" s="100"/>
      <c r="D31" s="100"/>
      <c r="E31" s="100"/>
      <c r="F31" s="100"/>
      <c r="G31" s="178" t="s">
        <v>33</v>
      </c>
      <c r="H31" s="178" t="s">
        <v>34</v>
      </c>
      <c r="I31" s="178" t="s">
        <v>35</v>
      </c>
      <c r="J31" s="178" t="s">
        <v>36</v>
      </c>
      <c r="K31" s="178" t="s">
        <v>83</v>
      </c>
      <c r="L31" s="155" t="s">
        <v>76</v>
      </c>
      <c r="M31" s="175" t="s">
        <v>185</v>
      </c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4.5" x14ac:dyDescent="0.35">
      <c r="A32" s="249" t="s">
        <v>96</v>
      </c>
      <c r="B32" s="250"/>
      <c r="C32" s="250"/>
      <c r="D32" s="250"/>
      <c r="E32" s="250"/>
      <c r="F32" s="250"/>
      <c r="G32" s="129"/>
      <c r="H32" s="130"/>
      <c r="I32" s="130"/>
      <c r="J32" s="130"/>
      <c r="K32" s="130"/>
      <c r="L32" s="176">
        <f t="shared" ref="L32:L43" si="5">SUM(G32:K32)</f>
        <v>0</v>
      </c>
      <c r="M32" s="131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4.5" x14ac:dyDescent="0.35">
      <c r="A33" s="249" t="s">
        <v>97</v>
      </c>
      <c r="B33" s="250"/>
      <c r="C33" s="250"/>
      <c r="D33" s="250"/>
      <c r="E33" s="250"/>
      <c r="F33" s="250"/>
      <c r="G33" s="129"/>
      <c r="H33" s="130"/>
      <c r="I33" s="130"/>
      <c r="J33" s="130"/>
      <c r="K33" s="130"/>
      <c r="L33" s="176">
        <f t="shared" si="5"/>
        <v>0</v>
      </c>
      <c r="M33" s="132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4.5" x14ac:dyDescent="0.35">
      <c r="A34" s="249" t="s">
        <v>98</v>
      </c>
      <c r="B34" s="250"/>
      <c r="C34" s="250"/>
      <c r="D34" s="250"/>
      <c r="E34" s="250"/>
      <c r="F34" s="250"/>
      <c r="G34" s="129"/>
      <c r="H34" s="130"/>
      <c r="I34" s="130"/>
      <c r="J34" s="130"/>
      <c r="K34" s="130"/>
      <c r="L34" s="176">
        <f t="shared" si="5"/>
        <v>0</v>
      </c>
      <c r="M34" s="133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4.5" x14ac:dyDescent="0.35">
      <c r="A35" s="249" t="s">
        <v>99</v>
      </c>
      <c r="B35" s="250"/>
      <c r="C35" s="250"/>
      <c r="D35" s="250"/>
      <c r="E35" s="250"/>
      <c r="F35" s="250"/>
      <c r="G35" s="129"/>
      <c r="H35" s="130"/>
      <c r="I35" s="130"/>
      <c r="J35" s="130"/>
      <c r="K35" s="130"/>
      <c r="L35" s="176">
        <f t="shared" si="5"/>
        <v>0</v>
      </c>
      <c r="M35" s="133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4.5" x14ac:dyDescent="0.35">
      <c r="A36" s="249" t="s">
        <v>100</v>
      </c>
      <c r="B36" s="250"/>
      <c r="C36" s="250"/>
      <c r="D36" s="250"/>
      <c r="E36" s="250"/>
      <c r="F36" s="250"/>
      <c r="G36" s="129"/>
      <c r="H36" s="130"/>
      <c r="I36" s="130"/>
      <c r="J36" s="130"/>
      <c r="K36" s="130"/>
      <c r="L36" s="176">
        <f t="shared" si="5"/>
        <v>0</v>
      </c>
      <c r="M36" s="133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ht="14.5" x14ac:dyDescent="0.35">
      <c r="A37" s="249" t="s">
        <v>101</v>
      </c>
      <c r="B37" s="250"/>
      <c r="C37" s="250"/>
      <c r="D37" s="250"/>
      <c r="E37" s="250"/>
      <c r="F37" s="250"/>
      <c r="G37" s="129"/>
      <c r="H37" s="130"/>
      <c r="I37" s="130"/>
      <c r="J37" s="130"/>
      <c r="K37" s="130"/>
      <c r="L37" s="176">
        <f t="shared" si="5"/>
        <v>0</v>
      </c>
      <c r="M37" s="133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ht="14.5" x14ac:dyDescent="0.35">
      <c r="A38" s="249" t="s">
        <v>102</v>
      </c>
      <c r="B38" s="250"/>
      <c r="C38" s="250"/>
      <c r="D38" s="250"/>
      <c r="E38" s="250"/>
      <c r="F38" s="250"/>
      <c r="G38" s="129"/>
      <c r="H38" s="130"/>
      <c r="I38" s="130"/>
      <c r="J38" s="130"/>
      <c r="K38" s="130"/>
      <c r="L38" s="176">
        <f t="shared" si="5"/>
        <v>0</v>
      </c>
      <c r="M38" s="133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spans="1:26" ht="14.5" x14ac:dyDescent="0.35">
      <c r="A39" s="251" t="s">
        <v>103</v>
      </c>
      <c r="B39" s="252"/>
      <c r="C39" s="252"/>
      <c r="D39" s="252"/>
      <c r="E39" s="252"/>
      <c r="F39" s="252"/>
      <c r="G39" s="129"/>
      <c r="H39" s="130"/>
      <c r="I39" s="130"/>
      <c r="J39" s="130"/>
      <c r="K39" s="130"/>
      <c r="L39" s="176">
        <f t="shared" si="5"/>
        <v>0</v>
      </c>
      <c r="M39" s="133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spans="1:26" ht="14.5" x14ac:dyDescent="0.35">
      <c r="A40" s="249" t="s">
        <v>104</v>
      </c>
      <c r="B40" s="250"/>
      <c r="C40" s="250"/>
      <c r="D40" s="250"/>
      <c r="E40" s="250"/>
      <c r="F40" s="250"/>
      <c r="G40" s="129"/>
      <c r="H40" s="130"/>
      <c r="I40" s="130"/>
      <c r="J40" s="130"/>
      <c r="K40" s="130"/>
      <c r="L40" s="176">
        <f t="shared" si="5"/>
        <v>0</v>
      </c>
      <c r="M40" s="133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spans="1:26" ht="14.5" x14ac:dyDescent="0.35">
      <c r="A41" s="249" t="s">
        <v>104</v>
      </c>
      <c r="B41" s="250"/>
      <c r="C41" s="250"/>
      <c r="D41" s="250"/>
      <c r="E41" s="250"/>
      <c r="F41" s="250"/>
      <c r="G41" s="129"/>
      <c r="H41" s="130"/>
      <c r="I41" s="130"/>
      <c r="J41" s="130"/>
      <c r="K41" s="130"/>
      <c r="L41" s="176">
        <f t="shared" si="5"/>
        <v>0</v>
      </c>
      <c r="M41" s="133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14.5" x14ac:dyDescent="0.35">
      <c r="A42" s="251" t="s">
        <v>104</v>
      </c>
      <c r="B42" s="252"/>
      <c r="C42" s="252"/>
      <c r="D42" s="252"/>
      <c r="E42" s="252"/>
      <c r="F42" s="252"/>
      <c r="G42" s="129"/>
      <c r="H42" s="130"/>
      <c r="I42" s="130"/>
      <c r="J42" s="130"/>
      <c r="K42" s="130"/>
      <c r="L42" s="176">
        <f t="shared" si="5"/>
        <v>0</v>
      </c>
      <c r="M42" s="133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spans="1:26" ht="15" thickBot="1" x14ac:dyDescent="0.4">
      <c r="A43" s="249" t="s">
        <v>104</v>
      </c>
      <c r="B43" s="250"/>
      <c r="C43" s="250"/>
      <c r="D43" s="250"/>
      <c r="E43" s="250"/>
      <c r="F43" s="250"/>
      <c r="G43" s="129"/>
      <c r="H43" s="130"/>
      <c r="I43" s="130"/>
      <c r="J43" s="130"/>
      <c r="K43" s="130"/>
      <c r="L43" s="176">
        <f t="shared" si="5"/>
        <v>0</v>
      </c>
      <c r="M43" s="133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spans="1:26" ht="16" customHeight="1" x14ac:dyDescent="0.35">
      <c r="A44" s="100"/>
      <c r="B44" s="100"/>
      <c r="C44" s="100"/>
      <c r="E44" s="254" t="s">
        <v>105</v>
      </c>
      <c r="F44" s="262"/>
      <c r="G44" s="142">
        <f>SUM(G32:G43)</f>
        <v>0</v>
      </c>
      <c r="H44" s="142">
        <f t="shared" ref="H44:K44" si="6">SUM(H32:H43)</f>
        <v>0</v>
      </c>
      <c r="I44" s="142">
        <f t="shared" si="6"/>
        <v>0</v>
      </c>
      <c r="J44" s="142">
        <f t="shared" si="6"/>
        <v>0</v>
      </c>
      <c r="K44" s="142">
        <f t="shared" si="6"/>
        <v>0</v>
      </c>
      <c r="L44" s="177">
        <f>SUM(L32:L43)</f>
        <v>0</v>
      </c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1:26" ht="14.5" x14ac:dyDescent="0.3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spans="1:26" ht="50" customHeight="1" thickBot="1" x14ac:dyDescent="0.4">
      <c r="A46" s="182" t="s">
        <v>106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spans="1:26" ht="16.5" thickTop="1" thickBot="1" x14ac:dyDescent="0.4">
      <c r="A47" s="100"/>
      <c r="B47" s="100"/>
      <c r="C47" s="100"/>
      <c r="D47" s="100"/>
      <c r="E47" s="100"/>
      <c r="F47" s="100"/>
      <c r="G47" s="178" t="s">
        <v>33</v>
      </c>
      <c r="H47" s="178" t="s">
        <v>34</v>
      </c>
      <c r="I47" s="178" t="s">
        <v>35</v>
      </c>
      <c r="J47" s="178" t="s">
        <v>36</v>
      </c>
      <c r="K47" s="178" t="s">
        <v>83</v>
      </c>
      <c r="L47" s="155" t="s">
        <v>76</v>
      </c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spans="1:26" ht="16" customHeight="1" x14ac:dyDescent="0.35">
      <c r="A48" s="100"/>
      <c r="B48" s="100"/>
      <c r="E48" s="254" t="s">
        <v>205</v>
      </c>
      <c r="F48" s="262"/>
      <c r="G48" s="187">
        <f>G13+G19+G27+G44</f>
        <v>0</v>
      </c>
      <c r="H48" s="187">
        <f t="shared" ref="H48:K48" si="7">H13+H19+H27+H44</f>
        <v>0</v>
      </c>
      <c r="I48" s="187">
        <f t="shared" si="7"/>
        <v>0</v>
      </c>
      <c r="J48" s="187">
        <f t="shared" si="7"/>
        <v>0</v>
      </c>
      <c r="K48" s="187">
        <f t="shared" si="7"/>
        <v>0</v>
      </c>
      <c r="L48" s="188">
        <v>0</v>
      </c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</row>
    <row r="49" spans="1:26" ht="14.5" x14ac:dyDescent="0.3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spans="1:26" ht="50" customHeight="1" thickBot="1" x14ac:dyDescent="0.4">
      <c r="A50" s="183" t="s">
        <v>107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</row>
    <row r="51" spans="1:26" ht="15.5" thickTop="1" thickBot="1" x14ac:dyDescent="0.4">
      <c r="A51" s="102"/>
      <c r="B51" s="102"/>
      <c r="C51" s="266"/>
      <c r="D51" s="267"/>
      <c r="E51" s="267"/>
      <c r="F51" s="102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</row>
    <row r="52" spans="1:26" ht="15.5" x14ac:dyDescent="0.35">
      <c r="A52" s="179" t="s">
        <v>108</v>
      </c>
      <c r="B52" s="263" t="s">
        <v>226</v>
      </c>
      <c r="C52" s="264"/>
      <c r="D52" s="178" t="s">
        <v>227</v>
      </c>
      <c r="E52" s="263" t="s">
        <v>204</v>
      </c>
      <c r="F52" s="264"/>
      <c r="G52" s="178" t="s">
        <v>33</v>
      </c>
      <c r="H52" s="178" t="s">
        <v>34</v>
      </c>
      <c r="I52" s="178" t="s">
        <v>35</v>
      </c>
      <c r="J52" s="178" t="s">
        <v>36</v>
      </c>
      <c r="K52" s="178" t="s">
        <v>83</v>
      </c>
      <c r="L52" s="155" t="s">
        <v>76</v>
      </c>
      <c r="M52" s="104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</row>
    <row r="53" spans="1:26" ht="15" thickBot="1" x14ac:dyDescent="0.4">
      <c r="A53" s="139"/>
      <c r="B53" s="268"/>
      <c r="C53" s="269"/>
      <c r="D53" s="180" t="str">
        <f>IFERROR(VLOOKUP(B53,'F&amp;A Rates'!A1:B6,2,FALSE),"")</f>
        <v/>
      </c>
      <c r="E53" s="265"/>
      <c r="F53" s="250"/>
      <c r="G53" s="140">
        <f>'Personnel Budget'!B39</f>
        <v>0</v>
      </c>
      <c r="H53" s="141">
        <f>'Personnel Budget'!C39</f>
        <v>0</v>
      </c>
      <c r="I53" s="141">
        <f>'Personnel Budget'!D39</f>
        <v>0</v>
      </c>
      <c r="J53" s="141">
        <f>'Personnel Budget'!E39</f>
        <v>0</v>
      </c>
      <c r="K53" s="141">
        <f>'Personnel Budget'!F39</f>
        <v>0</v>
      </c>
      <c r="L53" s="184">
        <f>SUM(G53:K53)</f>
        <v>0</v>
      </c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</row>
    <row r="54" spans="1:26" ht="15.5" x14ac:dyDescent="0.35">
      <c r="A54" s="100"/>
      <c r="B54" s="100"/>
      <c r="C54" s="100"/>
      <c r="D54" s="100"/>
      <c r="E54" s="263" t="s">
        <v>190</v>
      </c>
      <c r="F54" s="264"/>
      <c r="G54" s="140" t="e">
        <f>G53*D53</f>
        <v>#VALUE!</v>
      </c>
      <c r="H54" s="140" t="e">
        <f>H53*D53</f>
        <v>#VALUE!</v>
      </c>
      <c r="I54" s="140" t="e">
        <f>I53*D53</f>
        <v>#VALUE!</v>
      </c>
      <c r="J54" s="140" t="e">
        <f>J53*D53</f>
        <v>#VALUE!</v>
      </c>
      <c r="K54" s="140" t="e">
        <f>K53*D53</f>
        <v>#VALUE!</v>
      </c>
      <c r="L54" s="185" t="e">
        <f>SUM(G54:K54)</f>
        <v>#VALUE!</v>
      </c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</row>
    <row r="55" spans="1:26" ht="14.5" x14ac:dyDescent="0.35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</row>
    <row r="56" spans="1:26" ht="50" customHeight="1" thickBot="1" x14ac:dyDescent="0.4">
      <c r="A56" s="183" t="s">
        <v>109</v>
      </c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</row>
    <row r="57" spans="1:26" ht="16.5" thickTop="1" thickBot="1" x14ac:dyDescent="0.4">
      <c r="A57" s="102"/>
      <c r="B57" s="102"/>
      <c r="C57" s="102"/>
      <c r="D57" s="102"/>
      <c r="E57" s="100"/>
      <c r="F57" s="100"/>
      <c r="G57" s="178" t="s">
        <v>33</v>
      </c>
      <c r="H57" s="178" t="s">
        <v>34</v>
      </c>
      <c r="I57" s="178" t="s">
        <v>35</v>
      </c>
      <c r="J57" s="178" t="s">
        <v>36</v>
      </c>
      <c r="K57" s="178" t="s">
        <v>83</v>
      </c>
      <c r="L57" s="155" t="s">
        <v>76</v>
      </c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</row>
    <row r="58" spans="1:26" ht="16" customHeight="1" x14ac:dyDescent="0.35">
      <c r="A58" s="100"/>
      <c r="C58" s="102"/>
      <c r="D58" s="102"/>
      <c r="E58" s="254" t="s">
        <v>110</v>
      </c>
      <c r="F58" s="255"/>
      <c r="G58" s="151" t="e">
        <f>G48+G53+G54</f>
        <v>#VALUE!</v>
      </c>
      <c r="H58" s="186" t="e">
        <f>H48+H53+H54</f>
        <v>#VALUE!</v>
      </c>
      <c r="I58" s="186" t="e">
        <f>I44+I53+I54</f>
        <v>#VALUE!</v>
      </c>
      <c r="J58" s="186" t="e">
        <f>+J48+J53+J54</f>
        <v>#VALUE!</v>
      </c>
      <c r="K58" s="186" t="e">
        <f>K48+K53+K54</f>
        <v>#VALUE!</v>
      </c>
      <c r="L58" s="176" t="e">
        <f>SUM(G58:K58)</f>
        <v>#VALUE!</v>
      </c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</row>
    <row r="59" spans="1:26" ht="14.5" x14ac:dyDescent="0.35">
      <c r="A59" s="100"/>
      <c r="B59" s="100"/>
      <c r="C59" s="102"/>
      <c r="D59" s="102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</row>
    <row r="60" spans="1:26" ht="14.5" x14ac:dyDescent="0.35">
      <c r="A60" s="100"/>
      <c r="B60" s="100"/>
      <c r="C60" s="102"/>
      <c r="D60" s="102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</row>
    <row r="61" spans="1:26" ht="14.5" x14ac:dyDescent="0.35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</row>
    <row r="62" spans="1:26" ht="14.5" x14ac:dyDescent="0.35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</row>
    <row r="63" spans="1:26" ht="14.5" x14ac:dyDescent="0.3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</row>
    <row r="64" spans="1:26" ht="14.5" x14ac:dyDescent="0.35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</row>
    <row r="65" spans="1:26" ht="14.5" x14ac:dyDescent="0.35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</row>
    <row r="66" spans="1:26" ht="14.5" x14ac:dyDescent="0.3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</row>
    <row r="67" spans="1:26" ht="14.5" x14ac:dyDescent="0.35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</row>
    <row r="68" spans="1:26" ht="14.5" x14ac:dyDescent="0.35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</row>
    <row r="69" spans="1:26" ht="14.5" x14ac:dyDescent="0.3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</row>
    <row r="70" spans="1:26" ht="14.5" x14ac:dyDescent="0.35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</row>
    <row r="71" spans="1:26" ht="14.5" x14ac:dyDescent="0.35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</row>
    <row r="72" spans="1:26" ht="14.5" x14ac:dyDescent="0.3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</row>
    <row r="73" spans="1:26" ht="14.5" x14ac:dyDescent="0.35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</row>
    <row r="74" spans="1:26" ht="14.5" x14ac:dyDescent="0.35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</row>
    <row r="75" spans="1:26" ht="14.5" x14ac:dyDescent="0.35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</row>
    <row r="76" spans="1:26" ht="14.5" x14ac:dyDescent="0.35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</row>
    <row r="77" spans="1:26" ht="14.5" x14ac:dyDescent="0.35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</row>
    <row r="78" spans="1:26" ht="14.5" x14ac:dyDescent="0.35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</row>
    <row r="79" spans="1:26" ht="14.5" x14ac:dyDescent="0.3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</row>
    <row r="80" spans="1:26" ht="14.5" x14ac:dyDescent="0.35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</row>
    <row r="81" spans="1:26" ht="14.5" x14ac:dyDescent="0.35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</row>
    <row r="82" spans="1:26" ht="14.5" x14ac:dyDescent="0.35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</row>
    <row r="83" spans="1:26" ht="14.5" x14ac:dyDescent="0.35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</row>
    <row r="84" spans="1:26" ht="14.5" x14ac:dyDescent="0.35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</row>
    <row r="85" spans="1:26" ht="14.5" x14ac:dyDescent="0.35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</row>
    <row r="86" spans="1:26" ht="14.5" x14ac:dyDescent="0.35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</row>
    <row r="87" spans="1:26" ht="14.5" x14ac:dyDescent="0.35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</row>
    <row r="88" spans="1:26" ht="14.5" x14ac:dyDescent="0.35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</row>
    <row r="89" spans="1:26" ht="14.5" x14ac:dyDescent="0.35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</row>
    <row r="90" spans="1:26" ht="14.5" x14ac:dyDescent="0.35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</row>
    <row r="91" spans="1:26" ht="14.5" x14ac:dyDescent="0.35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</row>
    <row r="92" spans="1:26" ht="14.5" x14ac:dyDescent="0.35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</row>
    <row r="93" spans="1:26" ht="14.5" x14ac:dyDescent="0.35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</row>
    <row r="94" spans="1:26" ht="14.5" x14ac:dyDescent="0.35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</row>
    <row r="95" spans="1:26" ht="14.5" x14ac:dyDescent="0.35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</row>
    <row r="96" spans="1:26" ht="14.5" x14ac:dyDescent="0.35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</row>
    <row r="97" spans="1:26" ht="14.5" x14ac:dyDescent="0.35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</row>
    <row r="98" spans="1:26" ht="14.5" x14ac:dyDescent="0.35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</row>
    <row r="99" spans="1:26" ht="14.5" x14ac:dyDescent="0.35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</row>
    <row r="100" spans="1:26" ht="14.5" x14ac:dyDescent="0.3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</row>
    <row r="101" spans="1:26" ht="14.5" x14ac:dyDescent="0.3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</row>
    <row r="102" spans="1:26" ht="14.5" x14ac:dyDescent="0.3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</row>
    <row r="103" spans="1:26" ht="14.5" x14ac:dyDescent="0.3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</row>
    <row r="104" spans="1:26" ht="14.5" x14ac:dyDescent="0.3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</row>
    <row r="105" spans="1:26" ht="14.5" x14ac:dyDescent="0.3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</row>
    <row r="106" spans="1:26" ht="14.5" x14ac:dyDescent="0.3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</row>
    <row r="107" spans="1:26" ht="14.5" x14ac:dyDescent="0.3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</row>
    <row r="108" spans="1:26" ht="14.5" x14ac:dyDescent="0.3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</row>
    <row r="109" spans="1:26" ht="14.5" x14ac:dyDescent="0.3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</row>
    <row r="110" spans="1:26" ht="14.5" x14ac:dyDescent="0.3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</row>
    <row r="111" spans="1:26" ht="14.5" x14ac:dyDescent="0.3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</row>
    <row r="112" spans="1:26" ht="14.5" x14ac:dyDescent="0.35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</row>
    <row r="113" spans="1:26" ht="14.5" x14ac:dyDescent="0.35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</row>
    <row r="114" spans="1:26" ht="14.5" x14ac:dyDescent="0.35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</row>
    <row r="115" spans="1:26" ht="14.5" x14ac:dyDescent="0.35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</row>
    <row r="116" spans="1:26" ht="14.5" x14ac:dyDescent="0.35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</row>
    <row r="117" spans="1:26" ht="14.5" x14ac:dyDescent="0.35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</row>
    <row r="118" spans="1:26" ht="14.5" x14ac:dyDescent="0.35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</row>
    <row r="119" spans="1:26" ht="14.5" x14ac:dyDescent="0.35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</row>
    <row r="120" spans="1:26" ht="14.5" x14ac:dyDescent="0.35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</row>
    <row r="121" spans="1:26" ht="14.5" x14ac:dyDescent="0.35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</row>
    <row r="122" spans="1:26" ht="14.5" x14ac:dyDescent="0.35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</row>
    <row r="123" spans="1:26" ht="14.5" x14ac:dyDescent="0.35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</row>
    <row r="124" spans="1:26" ht="14.5" x14ac:dyDescent="0.35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</row>
    <row r="125" spans="1:26" ht="14.5" x14ac:dyDescent="0.35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</row>
    <row r="126" spans="1:26" ht="14.5" x14ac:dyDescent="0.35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</row>
    <row r="127" spans="1:26" ht="14.5" x14ac:dyDescent="0.35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</row>
    <row r="128" spans="1:26" ht="14.5" x14ac:dyDescent="0.35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</row>
    <row r="129" spans="1:26" ht="14.5" x14ac:dyDescent="0.35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</row>
    <row r="130" spans="1:26" ht="14.5" x14ac:dyDescent="0.35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</row>
    <row r="131" spans="1:26" ht="14.5" x14ac:dyDescent="0.35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</row>
    <row r="132" spans="1:26" ht="14.5" x14ac:dyDescent="0.35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</row>
    <row r="133" spans="1:26" ht="14.5" x14ac:dyDescent="0.35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</row>
    <row r="134" spans="1:26" ht="14.5" x14ac:dyDescent="0.35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</row>
    <row r="135" spans="1:26" ht="14.5" x14ac:dyDescent="0.35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</row>
    <row r="136" spans="1:26" ht="14.5" x14ac:dyDescent="0.35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</row>
    <row r="137" spans="1:26" ht="14.5" x14ac:dyDescent="0.35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</row>
    <row r="138" spans="1:26" ht="14.5" x14ac:dyDescent="0.35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</row>
    <row r="139" spans="1:26" ht="14.5" x14ac:dyDescent="0.35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</row>
    <row r="140" spans="1:26" ht="14.5" x14ac:dyDescent="0.35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</row>
    <row r="141" spans="1:26" ht="14.5" x14ac:dyDescent="0.35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</row>
    <row r="142" spans="1:26" ht="14.5" x14ac:dyDescent="0.35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</row>
    <row r="143" spans="1:26" ht="14.5" x14ac:dyDescent="0.35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</row>
    <row r="144" spans="1:26" ht="14.5" x14ac:dyDescent="0.35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</row>
    <row r="145" spans="1:26" ht="14.5" x14ac:dyDescent="0.35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</row>
    <row r="146" spans="1:26" ht="14.5" x14ac:dyDescent="0.35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</row>
    <row r="147" spans="1:26" ht="14.5" x14ac:dyDescent="0.35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</row>
    <row r="148" spans="1:26" ht="14.5" x14ac:dyDescent="0.35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</row>
    <row r="149" spans="1:26" ht="14.5" x14ac:dyDescent="0.35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</row>
    <row r="150" spans="1:26" ht="14.5" x14ac:dyDescent="0.35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</row>
    <row r="151" spans="1:26" ht="14.5" x14ac:dyDescent="0.35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</row>
    <row r="152" spans="1:26" ht="14.5" x14ac:dyDescent="0.35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</row>
    <row r="153" spans="1:26" ht="14.5" x14ac:dyDescent="0.35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</row>
    <row r="154" spans="1:26" ht="14.5" x14ac:dyDescent="0.35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</row>
    <row r="155" spans="1:26" ht="14.5" x14ac:dyDescent="0.35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</row>
    <row r="156" spans="1:26" ht="14.5" x14ac:dyDescent="0.35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</row>
    <row r="157" spans="1:26" ht="14.5" x14ac:dyDescent="0.35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</row>
    <row r="158" spans="1:26" ht="14.5" x14ac:dyDescent="0.35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</row>
    <row r="159" spans="1:26" ht="14.5" x14ac:dyDescent="0.35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</row>
    <row r="160" spans="1:26" ht="14.5" x14ac:dyDescent="0.35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</row>
    <row r="161" spans="1:26" ht="14.5" x14ac:dyDescent="0.35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</row>
    <row r="162" spans="1:26" ht="14.5" x14ac:dyDescent="0.35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</row>
    <row r="163" spans="1:26" ht="14.5" x14ac:dyDescent="0.35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</row>
    <row r="164" spans="1:26" ht="14.5" x14ac:dyDescent="0.35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</row>
    <row r="165" spans="1:26" ht="14.5" x14ac:dyDescent="0.35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</row>
    <row r="166" spans="1:26" ht="14.5" x14ac:dyDescent="0.35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</row>
    <row r="167" spans="1:26" ht="14.5" x14ac:dyDescent="0.35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</row>
    <row r="168" spans="1:26" ht="14.5" x14ac:dyDescent="0.35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</row>
    <row r="169" spans="1:26" ht="14.5" x14ac:dyDescent="0.35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</row>
    <row r="170" spans="1:26" ht="14.5" x14ac:dyDescent="0.35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</row>
    <row r="171" spans="1:26" ht="14.5" x14ac:dyDescent="0.35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</row>
    <row r="172" spans="1:26" ht="14.5" x14ac:dyDescent="0.35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</row>
    <row r="173" spans="1:26" ht="14.5" x14ac:dyDescent="0.35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</row>
    <row r="174" spans="1:26" ht="14.5" x14ac:dyDescent="0.35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</row>
    <row r="175" spans="1:26" ht="14.5" x14ac:dyDescent="0.35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</row>
    <row r="176" spans="1:26" ht="14.5" x14ac:dyDescent="0.35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</row>
    <row r="177" spans="1:26" ht="14.5" x14ac:dyDescent="0.35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</row>
    <row r="178" spans="1:26" ht="14.5" x14ac:dyDescent="0.35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</row>
    <row r="179" spans="1:26" ht="14.5" x14ac:dyDescent="0.35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</row>
    <row r="180" spans="1:26" ht="14.5" x14ac:dyDescent="0.35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</row>
    <row r="181" spans="1:26" ht="14.5" x14ac:dyDescent="0.35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</row>
    <row r="182" spans="1:26" ht="14.5" x14ac:dyDescent="0.35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</row>
    <row r="183" spans="1:26" ht="14.5" x14ac:dyDescent="0.35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</row>
    <row r="184" spans="1:26" ht="14.5" x14ac:dyDescent="0.35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</row>
    <row r="185" spans="1:26" ht="14.5" x14ac:dyDescent="0.35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</row>
    <row r="186" spans="1:26" ht="14.5" x14ac:dyDescent="0.35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</row>
    <row r="187" spans="1:26" ht="14.5" x14ac:dyDescent="0.35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</row>
    <row r="188" spans="1:26" ht="14.5" x14ac:dyDescent="0.35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</row>
    <row r="189" spans="1:26" ht="14.5" x14ac:dyDescent="0.35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</row>
    <row r="190" spans="1:26" ht="14.5" x14ac:dyDescent="0.35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</row>
    <row r="191" spans="1:26" ht="14.5" x14ac:dyDescent="0.35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</row>
    <row r="192" spans="1:26" ht="14.5" x14ac:dyDescent="0.35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</row>
    <row r="193" spans="1:26" ht="14.5" x14ac:dyDescent="0.35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</row>
    <row r="194" spans="1:26" ht="14.5" x14ac:dyDescent="0.35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</row>
    <row r="195" spans="1:26" ht="14.5" x14ac:dyDescent="0.35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</row>
    <row r="196" spans="1:26" ht="14.5" x14ac:dyDescent="0.35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</row>
    <row r="197" spans="1:26" ht="14.5" x14ac:dyDescent="0.35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</row>
    <row r="198" spans="1:26" ht="14.5" x14ac:dyDescent="0.35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</row>
    <row r="199" spans="1:26" ht="14.5" x14ac:dyDescent="0.35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</row>
    <row r="200" spans="1:26" ht="14.5" x14ac:dyDescent="0.35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</row>
    <row r="201" spans="1:26" ht="14.5" x14ac:dyDescent="0.35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</row>
    <row r="202" spans="1:26" ht="14.5" x14ac:dyDescent="0.35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</row>
    <row r="203" spans="1:26" ht="14.5" x14ac:dyDescent="0.35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</row>
    <row r="204" spans="1:26" ht="14.5" x14ac:dyDescent="0.35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</row>
    <row r="205" spans="1:26" ht="14.5" x14ac:dyDescent="0.35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</row>
    <row r="206" spans="1:26" ht="14.5" x14ac:dyDescent="0.35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</row>
    <row r="207" spans="1:26" ht="14.5" x14ac:dyDescent="0.35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</row>
    <row r="208" spans="1:26" ht="14.5" x14ac:dyDescent="0.35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</row>
    <row r="209" spans="1:26" ht="14.5" x14ac:dyDescent="0.35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</row>
    <row r="210" spans="1:26" ht="14.5" x14ac:dyDescent="0.35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</row>
    <row r="211" spans="1:26" ht="14.5" x14ac:dyDescent="0.35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</row>
    <row r="212" spans="1:26" ht="14.5" x14ac:dyDescent="0.35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</row>
    <row r="213" spans="1:26" ht="14.5" x14ac:dyDescent="0.35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</row>
    <row r="214" spans="1:26" ht="14.5" x14ac:dyDescent="0.35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</row>
    <row r="215" spans="1:26" ht="14.5" x14ac:dyDescent="0.35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</row>
    <row r="216" spans="1:26" ht="14.5" x14ac:dyDescent="0.35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</row>
    <row r="217" spans="1:26" ht="14.5" x14ac:dyDescent="0.35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</row>
    <row r="218" spans="1:26" ht="14.5" x14ac:dyDescent="0.35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</row>
    <row r="219" spans="1:26" ht="14.5" x14ac:dyDescent="0.35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</row>
    <row r="220" spans="1:26" ht="14.5" x14ac:dyDescent="0.35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</row>
    <row r="221" spans="1:26" ht="14.5" x14ac:dyDescent="0.35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</row>
    <row r="222" spans="1:26" ht="14.5" x14ac:dyDescent="0.35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</row>
    <row r="223" spans="1:26" ht="14.5" x14ac:dyDescent="0.35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</row>
    <row r="224" spans="1:26" ht="14.5" x14ac:dyDescent="0.35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</row>
    <row r="225" spans="1:26" ht="14.5" x14ac:dyDescent="0.35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</row>
    <row r="226" spans="1:26" ht="14.5" x14ac:dyDescent="0.35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</row>
    <row r="227" spans="1:26" ht="14.5" x14ac:dyDescent="0.35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</row>
    <row r="228" spans="1:26" ht="14.5" x14ac:dyDescent="0.35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</row>
    <row r="229" spans="1:26" ht="14.5" x14ac:dyDescent="0.35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</row>
    <row r="230" spans="1:26" ht="14.5" x14ac:dyDescent="0.35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</row>
    <row r="231" spans="1:26" ht="14.5" x14ac:dyDescent="0.35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</row>
    <row r="232" spans="1:26" ht="14.5" x14ac:dyDescent="0.35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</row>
    <row r="233" spans="1:26" ht="14.5" x14ac:dyDescent="0.35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</row>
    <row r="234" spans="1:26" ht="14.5" x14ac:dyDescent="0.35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</row>
    <row r="235" spans="1:26" ht="14.5" x14ac:dyDescent="0.35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</row>
    <row r="236" spans="1:26" ht="14.5" x14ac:dyDescent="0.35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</row>
    <row r="237" spans="1:26" ht="14.5" x14ac:dyDescent="0.35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</row>
    <row r="238" spans="1:26" ht="14.5" x14ac:dyDescent="0.35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</row>
    <row r="239" spans="1:26" ht="14.5" x14ac:dyDescent="0.35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</row>
    <row r="240" spans="1:26" ht="14.5" x14ac:dyDescent="0.35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</row>
    <row r="241" spans="1:26" ht="14.5" x14ac:dyDescent="0.35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</row>
    <row r="242" spans="1:26" ht="14.5" x14ac:dyDescent="0.35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</row>
    <row r="243" spans="1:26" ht="14.5" x14ac:dyDescent="0.35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</row>
    <row r="244" spans="1:26" ht="14.5" x14ac:dyDescent="0.35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</row>
    <row r="245" spans="1:26" ht="14.5" x14ac:dyDescent="0.35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</row>
    <row r="246" spans="1:26" ht="14.5" x14ac:dyDescent="0.35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</row>
    <row r="247" spans="1:26" ht="14.5" x14ac:dyDescent="0.35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</row>
    <row r="248" spans="1:26" ht="14.5" x14ac:dyDescent="0.35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</row>
    <row r="249" spans="1:26" ht="14.5" x14ac:dyDescent="0.35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</row>
    <row r="250" spans="1:26" ht="14.5" x14ac:dyDescent="0.35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</row>
    <row r="251" spans="1:26" ht="14.5" x14ac:dyDescent="0.35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</row>
    <row r="252" spans="1:26" ht="14.5" x14ac:dyDescent="0.35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</row>
    <row r="253" spans="1:26" ht="14.5" x14ac:dyDescent="0.35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</row>
    <row r="254" spans="1:26" ht="14.5" x14ac:dyDescent="0.35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</row>
    <row r="255" spans="1:26" ht="14.5" x14ac:dyDescent="0.35">
      <c r="A255" s="100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</row>
    <row r="256" spans="1:26" ht="14.5" x14ac:dyDescent="0.35">
      <c r="A256" s="100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</row>
    <row r="257" spans="1:26" ht="14.5" x14ac:dyDescent="0.35">
      <c r="A257" s="100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</row>
    <row r="258" spans="1:26" ht="14.5" x14ac:dyDescent="0.35">
      <c r="A258" s="100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</row>
    <row r="259" spans="1:26" ht="14.5" x14ac:dyDescent="0.35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</row>
    <row r="260" spans="1:26" ht="14.5" x14ac:dyDescent="0.35">
      <c r="A260" s="100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</row>
    <row r="261" spans="1:26" ht="14.5" x14ac:dyDescent="0.35">
      <c r="A261" s="100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</row>
    <row r="262" spans="1:26" ht="14.5" x14ac:dyDescent="0.35">
      <c r="A262" s="10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</row>
    <row r="263" spans="1:26" ht="14.5" x14ac:dyDescent="0.35">
      <c r="A263" s="100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</row>
    <row r="264" spans="1:26" ht="14.5" x14ac:dyDescent="0.35">
      <c r="A264" s="100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</row>
    <row r="265" spans="1:26" ht="14.5" x14ac:dyDescent="0.35">
      <c r="A265" s="100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</row>
    <row r="266" spans="1:26" ht="14.5" x14ac:dyDescent="0.35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</row>
    <row r="267" spans="1:26" ht="14.5" x14ac:dyDescent="0.35">
      <c r="A267" s="100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</row>
    <row r="268" spans="1:26" ht="14.5" x14ac:dyDescent="0.35">
      <c r="A268" s="100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</row>
    <row r="269" spans="1:26" ht="14.5" x14ac:dyDescent="0.35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</row>
    <row r="270" spans="1:26" ht="14.5" x14ac:dyDescent="0.35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</row>
    <row r="271" spans="1:26" ht="14.5" x14ac:dyDescent="0.35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</row>
    <row r="272" spans="1:26" ht="14.5" x14ac:dyDescent="0.35">
      <c r="A272" s="100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</row>
    <row r="273" spans="1:26" ht="14.5" x14ac:dyDescent="0.35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</row>
    <row r="274" spans="1:26" ht="14.5" x14ac:dyDescent="0.35">
      <c r="A274" s="100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</row>
    <row r="275" spans="1:26" ht="14.5" x14ac:dyDescent="0.35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</row>
    <row r="276" spans="1:26" ht="14.5" x14ac:dyDescent="0.35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</row>
    <row r="277" spans="1:26" ht="14.5" x14ac:dyDescent="0.35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</row>
    <row r="278" spans="1:26" ht="14.5" x14ac:dyDescent="0.35">
      <c r="A278" s="100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</row>
    <row r="279" spans="1:26" ht="14.5" x14ac:dyDescent="0.35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</row>
    <row r="280" spans="1:26" ht="14.5" x14ac:dyDescent="0.35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</row>
    <row r="281" spans="1:26" ht="14.5" x14ac:dyDescent="0.35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</row>
    <row r="282" spans="1:26" ht="14.5" x14ac:dyDescent="0.35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</row>
    <row r="283" spans="1:26" ht="14.5" x14ac:dyDescent="0.35">
      <c r="A283" s="100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</row>
    <row r="284" spans="1:26" ht="14.5" x14ac:dyDescent="0.35">
      <c r="A284" s="100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</row>
    <row r="285" spans="1:26" ht="14.5" x14ac:dyDescent="0.35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</row>
    <row r="286" spans="1:26" ht="14.5" x14ac:dyDescent="0.35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</row>
    <row r="287" spans="1:26" ht="14.5" x14ac:dyDescent="0.35">
      <c r="A287" s="10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</row>
    <row r="288" spans="1:26" ht="14.5" x14ac:dyDescent="0.35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</row>
    <row r="289" spans="1:26" ht="14.5" x14ac:dyDescent="0.35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</row>
    <row r="290" spans="1:26" ht="14.5" x14ac:dyDescent="0.35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</row>
    <row r="291" spans="1:26" ht="14.5" x14ac:dyDescent="0.35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</row>
    <row r="292" spans="1:26" ht="14.5" x14ac:dyDescent="0.35">
      <c r="A292" s="100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</row>
    <row r="293" spans="1:26" ht="14.5" x14ac:dyDescent="0.35">
      <c r="A293" s="100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</row>
    <row r="294" spans="1:26" ht="14.5" x14ac:dyDescent="0.35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</row>
    <row r="295" spans="1:26" ht="14.5" x14ac:dyDescent="0.35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</row>
    <row r="296" spans="1:26" ht="14.5" x14ac:dyDescent="0.35">
      <c r="A296" s="100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</row>
    <row r="297" spans="1:26" ht="14.5" x14ac:dyDescent="0.35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</row>
    <row r="298" spans="1:26" ht="14.5" x14ac:dyDescent="0.35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</row>
    <row r="299" spans="1:26" ht="14.5" x14ac:dyDescent="0.35">
      <c r="A299" s="100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</row>
    <row r="300" spans="1:26" ht="14.5" x14ac:dyDescent="0.35">
      <c r="A300" s="100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</row>
    <row r="301" spans="1:26" ht="14.5" x14ac:dyDescent="0.35">
      <c r="A301" s="100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</row>
    <row r="302" spans="1:26" ht="14.5" x14ac:dyDescent="0.35">
      <c r="A302" s="100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</row>
    <row r="303" spans="1:26" ht="14.5" x14ac:dyDescent="0.35">
      <c r="A303" s="100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</row>
    <row r="304" spans="1:26" ht="14.5" x14ac:dyDescent="0.35">
      <c r="A304" s="100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</row>
    <row r="305" spans="1:26" ht="14.5" x14ac:dyDescent="0.35">
      <c r="A305" s="100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</row>
    <row r="306" spans="1:26" ht="14.5" x14ac:dyDescent="0.35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</row>
    <row r="307" spans="1:26" ht="14.5" x14ac:dyDescent="0.35">
      <c r="A307" s="100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</row>
    <row r="308" spans="1:26" ht="14.5" x14ac:dyDescent="0.35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</row>
    <row r="309" spans="1:26" ht="14.5" x14ac:dyDescent="0.35">
      <c r="A309" s="100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</row>
    <row r="310" spans="1:26" ht="14.5" x14ac:dyDescent="0.35">
      <c r="A310" s="100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</row>
    <row r="311" spans="1:26" ht="14.5" x14ac:dyDescent="0.35">
      <c r="A311" s="100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</row>
    <row r="312" spans="1:26" ht="14.5" x14ac:dyDescent="0.35">
      <c r="A312" s="100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</row>
    <row r="313" spans="1:26" ht="14.5" x14ac:dyDescent="0.35">
      <c r="A313" s="100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</row>
    <row r="314" spans="1:26" ht="14.5" x14ac:dyDescent="0.35">
      <c r="A314" s="100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</row>
    <row r="315" spans="1:26" ht="14.5" x14ac:dyDescent="0.35">
      <c r="A315" s="100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</row>
    <row r="316" spans="1:26" ht="14.5" x14ac:dyDescent="0.35">
      <c r="A316" s="100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</row>
    <row r="317" spans="1:26" ht="14.5" x14ac:dyDescent="0.35">
      <c r="A317" s="100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</row>
    <row r="318" spans="1:26" ht="14.5" x14ac:dyDescent="0.35">
      <c r="A318" s="100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</row>
    <row r="319" spans="1:26" ht="14.5" x14ac:dyDescent="0.35">
      <c r="A319" s="100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</row>
    <row r="320" spans="1:26" ht="14.5" x14ac:dyDescent="0.35">
      <c r="A320" s="100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</row>
    <row r="321" spans="1:26" ht="14.5" x14ac:dyDescent="0.35">
      <c r="A321" s="100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</row>
    <row r="322" spans="1:26" ht="14.5" x14ac:dyDescent="0.35">
      <c r="A322" s="100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</row>
    <row r="323" spans="1:26" ht="14.5" x14ac:dyDescent="0.35">
      <c r="A323" s="100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</row>
    <row r="324" spans="1:26" ht="14.5" x14ac:dyDescent="0.35">
      <c r="A324" s="100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</row>
    <row r="325" spans="1:26" ht="14.5" x14ac:dyDescent="0.35">
      <c r="A325" s="100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</row>
    <row r="326" spans="1:26" ht="14.5" x14ac:dyDescent="0.35">
      <c r="A326" s="100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</row>
    <row r="327" spans="1:26" ht="14.5" x14ac:dyDescent="0.35">
      <c r="A327" s="100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</row>
    <row r="328" spans="1:26" ht="14.5" x14ac:dyDescent="0.35">
      <c r="A328" s="100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</row>
    <row r="329" spans="1:26" ht="14.5" x14ac:dyDescent="0.35">
      <c r="A329" s="100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</row>
    <row r="330" spans="1:26" ht="14.5" x14ac:dyDescent="0.35">
      <c r="A330" s="100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</row>
    <row r="331" spans="1:26" ht="14.5" x14ac:dyDescent="0.35">
      <c r="A331" s="100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</row>
    <row r="332" spans="1:26" ht="14.5" x14ac:dyDescent="0.35">
      <c r="A332" s="100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</row>
    <row r="333" spans="1:26" ht="14.5" x14ac:dyDescent="0.35">
      <c r="A333" s="100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</row>
    <row r="334" spans="1:26" ht="14.5" x14ac:dyDescent="0.35">
      <c r="A334" s="100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</row>
    <row r="335" spans="1:26" ht="14.5" x14ac:dyDescent="0.35">
      <c r="A335" s="100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</row>
    <row r="336" spans="1:26" ht="14.5" x14ac:dyDescent="0.35">
      <c r="A336" s="100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</row>
    <row r="337" spans="1:26" ht="14.5" x14ac:dyDescent="0.35">
      <c r="A337" s="100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</row>
    <row r="338" spans="1:26" ht="14.5" x14ac:dyDescent="0.35">
      <c r="A338" s="100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</row>
    <row r="339" spans="1:26" ht="14.5" x14ac:dyDescent="0.35">
      <c r="A339" s="100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</row>
    <row r="340" spans="1:26" ht="14.5" x14ac:dyDescent="0.35">
      <c r="A340" s="100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</row>
    <row r="341" spans="1:26" ht="14.5" x14ac:dyDescent="0.35">
      <c r="A341" s="100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</row>
    <row r="342" spans="1:26" ht="14.5" x14ac:dyDescent="0.35">
      <c r="A342" s="100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</row>
    <row r="343" spans="1:26" ht="14.5" x14ac:dyDescent="0.35">
      <c r="A343" s="100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</row>
    <row r="344" spans="1:26" ht="14.5" x14ac:dyDescent="0.35">
      <c r="A344" s="100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</row>
    <row r="345" spans="1:26" ht="14.5" x14ac:dyDescent="0.35">
      <c r="A345" s="100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</row>
    <row r="346" spans="1:26" ht="14.5" x14ac:dyDescent="0.35">
      <c r="A346" s="100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</row>
    <row r="347" spans="1:26" ht="14.5" x14ac:dyDescent="0.35">
      <c r="A347" s="100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</row>
    <row r="348" spans="1:26" ht="14.5" x14ac:dyDescent="0.35">
      <c r="A348" s="100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</row>
    <row r="349" spans="1:26" ht="14.5" x14ac:dyDescent="0.35">
      <c r="A349" s="100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</row>
    <row r="350" spans="1:26" ht="14.5" x14ac:dyDescent="0.35">
      <c r="A350" s="100"/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</row>
    <row r="351" spans="1:26" ht="14.5" x14ac:dyDescent="0.35">
      <c r="A351" s="100"/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</row>
    <row r="352" spans="1:26" ht="14.5" x14ac:dyDescent="0.35">
      <c r="A352" s="100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</row>
    <row r="353" spans="1:26" ht="14.5" x14ac:dyDescent="0.35">
      <c r="A353" s="100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</row>
    <row r="354" spans="1:26" ht="14.5" x14ac:dyDescent="0.35">
      <c r="A354" s="100"/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</row>
    <row r="355" spans="1:26" ht="14.5" x14ac:dyDescent="0.35">
      <c r="A355" s="100"/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</row>
    <row r="356" spans="1:26" ht="14.5" x14ac:dyDescent="0.35">
      <c r="A356" s="100"/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</row>
    <row r="357" spans="1:26" ht="14.5" x14ac:dyDescent="0.35">
      <c r="A357" s="100"/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</row>
    <row r="358" spans="1:26" ht="14.5" x14ac:dyDescent="0.35">
      <c r="A358" s="100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</row>
    <row r="359" spans="1:26" ht="14.5" x14ac:dyDescent="0.35">
      <c r="A359" s="100"/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</row>
    <row r="360" spans="1:26" ht="14.5" x14ac:dyDescent="0.35">
      <c r="A360" s="100"/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</row>
    <row r="361" spans="1:26" ht="14.5" x14ac:dyDescent="0.35">
      <c r="A361" s="100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</row>
    <row r="362" spans="1:26" ht="14.5" x14ac:dyDescent="0.35">
      <c r="A362" s="100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</row>
    <row r="363" spans="1:26" ht="14.5" x14ac:dyDescent="0.35">
      <c r="A363" s="100"/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</row>
    <row r="364" spans="1:26" ht="14.5" x14ac:dyDescent="0.35">
      <c r="A364" s="100"/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</row>
    <row r="365" spans="1:26" ht="14.5" x14ac:dyDescent="0.35">
      <c r="A365" s="100"/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</row>
    <row r="366" spans="1:26" ht="14.5" x14ac:dyDescent="0.35">
      <c r="A366" s="100"/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</row>
    <row r="367" spans="1:26" ht="14.5" x14ac:dyDescent="0.35">
      <c r="A367" s="100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</row>
    <row r="368" spans="1:26" ht="14.5" x14ac:dyDescent="0.35">
      <c r="A368" s="100"/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</row>
    <row r="369" spans="1:26" ht="14.5" x14ac:dyDescent="0.35">
      <c r="A369" s="100"/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</row>
    <row r="370" spans="1:26" ht="14.5" x14ac:dyDescent="0.35">
      <c r="A370" s="100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</row>
    <row r="371" spans="1:26" ht="14.5" x14ac:dyDescent="0.35">
      <c r="A371" s="100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</row>
    <row r="372" spans="1:26" ht="14.5" x14ac:dyDescent="0.35">
      <c r="A372" s="100"/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</row>
    <row r="373" spans="1:26" ht="14.5" x14ac:dyDescent="0.35">
      <c r="A373" s="100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</row>
    <row r="374" spans="1:26" ht="14.5" x14ac:dyDescent="0.35">
      <c r="A374" s="100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</row>
    <row r="375" spans="1:26" ht="14.5" x14ac:dyDescent="0.35">
      <c r="A375" s="100"/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</row>
    <row r="376" spans="1:26" ht="14.5" x14ac:dyDescent="0.35">
      <c r="A376" s="100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</row>
    <row r="377" spans="1:26" ht="14.5" x14ac:dyDescent="0.35">
      <c r="A377" s="100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</row>
    <row r="378" spans="1:26" ht="14.5" x14ac:dyDescent="0.35">
      <c r="A378" s="100"/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</row>
    <row r="379" spans="1:26" ht="14.5" x14ac:dyDescent="0.35">
      <c r="A379" s="100"/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</row>
    <row r="380" spans="1:26" ht="14.5" x14ac:dyDescent="0.35">
      <c r="A380" s="100"/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</row>
    <row r="381" spans="1:26" ht="14.5" x14ac:dyDescent="0.35">
      <c r="A381" s="100"/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</row>
    <row r="382" spans="1:26" ht="14.5" x14ac:dyDescent="0.35">
      <c r="A382" s="100"/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</row>
    <row r="383" spans="1:26" ht="14.5" x14ac:dyDescent="0.35">
      <c r="A383" s="100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</row>
    <row r="384" spans="1:26" ht="14.5" x14ac:dyDescent="0.35">
      <c r="A384" s="100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</row>
    <row r="385" spans="1:26" ht="14.5" x14ac:dyDescent="0.35">
      <c r="A385" s="100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</row>
    <row r="386" spans="1:26" ht="14.5" x14ac:dyDescent="0.35">
      <c r="A386" s="100"/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</row>
    <row r="387" spans="1:26" ht="14.5" x14ac:dyDescent="0.35">
      <c r="A387" s="100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</row>
    <row r="388" spans="1:26" ht="14.5" x14ac:dyDescent="0.35">
      <c r="A388" s="100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</row>
    <row r="389" spans="1:26" ht="14.5" x14ac:dyDescent="0.35">
      <c r="A389" s="100"/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</row>
    <row r="390" spans="1:26" ht="14.5" x14ac:dyDescent="0.35">
      <c r="A390" s="100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</row>
    <row r="391" spans="1:26" ht="14.5" x14ac:dyDescent="0.35">
      <c r="A391" s="100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</row>
    <row r="392" spans="1:26" ht="14.5" x14ac:dyDescent="0.35">
      <c r="A392" s="100"/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</row>
    <row r="393" spans="1:26" ht="14.5" x14ac:dyDescent="0.35">
      <c r="A393" s="100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</row>
    <row r="394" spans="1:26" ht="14.5" x14ac:dyDescent="0.35">
      <c r="A394" s="100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</row>
    <row r="395" spans="1:26" ht="14.5" x14ac:dyDescent="0.35">
      <c r="A395" s="100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</row>
    <row r="396" spans="1:26" ht="14.5" x14ac:dyDescent="0.35">
      <c r="A396" s="100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</row>
    <row r="397" spans="1:26" ht="14.5" x14ac:dyDescent="0.35">
      <c r="A397" s="100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</row>
    <row r="398" spans="1:26" ht="14.5" x14ac:dyDescent="0.35">
      <c r="A398" s="100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</row>
    <row r="399" spans="1:26" ht="14.5" x14ac:dyDescent="0.35">
      <c r="A399" s="100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</row>
    <row r="400" spans="1:26" ht="14.5" x14ac:dyDescent="0.35">
      <c r="A400" s="100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</row>
    <row r="401" spans="1:26" ht="14.5" x14ac:dyDescent="0.35">
      <c r="A401" s="100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</row>
    <row r="402" spans="1:26" ht="14.5" x14ac:dyDescent="0.35">
      <c r="A402" s="100"/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</row>
    <row r="403" spans="1:26" ht="14.5" x14ac:dyDescent="0.35">
      <c r="A403" s="100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</row>
    <row r="404" spans="1:26" ht="14.5" x14ac:dyDescent="0.35">
      <c r="A404" s="100"/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</row>
    <row r="405" spans="1:26" ht="14.5" x14ac:dyDescent="0.35">
      <c r="A405" s="100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</row>
    <row r="406" spans="1:26" ht="14.5" x14ac:dyDescent="0.35">
      <c r="A406" s="100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</row>
    <row r="407" spans="1:26" ht="14.5" x14ac:dyDescent="0.35">
      <c r="A407" s="100"/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</row>
    <row r="408" spans="1:26" ht="14.5" x14ac:dyDescent="0.35">
      <c r="A408" s="100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</row>
    <row r="409" spans="1:26" ht="14.5" x14ac:dyDescent="0.35">
      <c r="A409" s="100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</row>
    <row r="410" spans="1:26" ht="14.5" x14ac:dyDescent="0.35">
      <c r="A410" s="100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</row>
    <row r="411" spans="1:26" ht="14.5" x14ac:dyDescent="0.35">
      <c r="A411" s="100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</row>
    <row r="412" spans="1:26" ht="14.5" x14ac:dyDescent="0.35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</row>
    <row r="413" spans="1:26" ht="14.5" x14ac:dyDescent="0.35">
      <c r="A413" s="100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</row>
    <row r="414" spans="1:26" ht="14.5" x14ac:dyDescent="0.35">
      <c r="A414" s="100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</row>
    <row r="415" spans="1:26" ht="14.5" x14ac:dyDescent="0.35">
      <c r="A415" s="100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</row>
    <row r="416" spans="1:26" ht="14.5" x14ac:dyDescent="0.35">
      <c r="A416" s="100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</row>
    <row r="417" spans="1:26" ht="14.5" x14ac:dyDescent="0.35">
      <c r="A417" s="100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</row>
    <row r="418" spans="1:26" ht="14.5" x14ac:dyDescent="0.35">
      <c r="A418" s="100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</row>
    <row r="419" spans="1:26" ht="14.5" x14ac:dyDescent="0.35">
      <c r="A419" s="100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</row>
    <row r="420" spans="1:26" ht="14.5" x14ac:dyDescent="0.35">
      <c r="A420" s="100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</row>
    <row r="421" spans="1:26" ht="14.5" x14ac:dyDescent="0.35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</row>
    <row r="422" spans="1:26" ht="14.5" x14ac:dyDescent="0.35">
      <c r="A422" s="100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</row>
    <row r="423" spans="1:26" ht="14.5" x14ac:dyDescent="0.35">
      <c r="A423" s="100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</row>
    <row r="424" spans="1:26" ht="14.5" x14ac:dyDescent="0.35">
      <c r="A424" s="100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</row>
    <row r="425" spans="1:26" ht="14.5" x14ac:dyDescent="0.35">
      <c r="A425" s="100"/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</row>
    <row r="426" spans="1:26" ht="14.5" x14ac:dyDescent="0.35">
      <c r="A426" s="100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</row>
    <row r="427" spans="1:26" ht="14.5" x14ac:dyDescent="0.35">
      <c r="A427" s="100"/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</row>
    <row r="428" spans="1:26" ht="14.5" x14ac:dyDescent="0.35">
      <c r="A428" s="100"/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</row>
    <row r="429" spans="1:26" ht="14.5" x14ac:dyDescent="0.35">
      <c r="A429" s="100"/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</row>
    <row r="430" spans="1:26" ht="14.5" x14ac:dyDescent="0.35">
      <c r="A430" s="100"/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</row>
    <row r="431" spans="1:26" ht="14.5" x14ac:dyDescent="0.35">
      <c r="A431" s="100"/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</row>
    <row r="432" spans="1:26" ht="14.5" x14ac:dyDescent="0.35">
      <c r="A432" s="100"/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</row>
    <row r="433" spans="1:26" ht="14.5" x14ac:dyDescent="0.35">
      <c r="A433" s="100"/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</row>
    <row r="434" spans="1:26" ht="14.5" x14ac:dyDescent="0.35">
      <c r="A434" s="100"/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</row>
    <row r="435" spans="1:26" ht="14.5" x14ac:dyDescent="0.35">
      <c r="A435" s="100"/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</row>
    <row r="436" spans="1:26" ht="14.5" x14ac:dyDescent="0.35">
      <c r="A436" s="100"/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</row>
    <row r="437" spans="1:26" ht="14.5" x14ac:dyDescent="0.35">
      <c r="A437" s="100"/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</row>
    <row r="438" spans="1:26" ht="14.5" x14ac:dyDescent="0.35">
      <c r="A438" s="100"/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</row>
    <row r="439" spans="1:26" ht="14.5" x14ac:dyDescent="0.35">
      <c r="A439" s="100"/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</row>
    <row r="440" spans="1:26" ht="14.5" x14ac:dyDescent="0.35">
      <c r="A440" s="100"/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</row>
    <row r="441" spans="1:26" ht="14.5" x14ac:dyDescent="0.35">
      <c r="A441" s="100"/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</row>
    <row r="442" spans="1:26" ht="14.5" x14ac:dyDescent="0.35">
      <c r="A442" s="100"/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</row>
    <row r="443" spans="1:26" ht="14.5" x14ac:dyDescent="0.35">
      <c r="A443" s="100"/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</row>
    <row r="444" spans="1:26" ht="14.5" x14ac:dyDescent="0.35">
      <c r="A444" s="100"/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</row>
    <row r="445" spans="1:26" ht="14.5" x14ac:dyDescent="0.35">
      <c r="A445" s="100"/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</row>
    <row r="446" spans="1:26" ht="14.5" x14ac:dyDescent="0.35">
      <c r="A446" s="100"/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</row>
    <row r="447" spans="1:26" ht="14.5" x14ac:dyDescent="0.35">
      <c r="A447" s="100"/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</row>
    <row r="448" spans="1:26" ht="14.5" x14ac:dyDescent="0.35">
      <c r="A448" s="100"/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</row>
    <row r="449" spans="1:26" ht="14.5" x14ac:dyDescent="0.35">
      <c r="A449" s="100"/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</row>
    <row r="450" spans="1:26" ht="14.5" x14ac:dyDescent="0.35">
      <c r="A450" s="100"/>
      <c r="B450" s="100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</row>
    <row r="451" spans="1:26" ht="14.5" x14ac:dyDescent="0.35">
      <c r="A451" s="100"/>
      <c r="B451" s="100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</row>
    <row r="452" spans="1:26" ht="14.5" x14ac:dyDescent="0.35">
      <c r="A452" s="100"/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</row>
    <row r="453" spans="1:26" ht="14.5" x14ac:dyDescent="0.35">
      <c r="A453" s="100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</row>
    <row r="454" spans="1:26" ht="14.5" x14ac:dyDescent="0.35">
      <c r="A454" s="100"/>
      <c r="B454" s="100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</row>
    <row r="455" spans="1:26" ht="14.5" x14ac:dyDescent="0.35">
      <c r="A455" s="100"/>
      <c r="B455" s="100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</row>
    <row r="456" spans="1:26" ht="14.5" x14ac:dyDescent="0.35">
      <c r="A456" s="100"/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</row>
    <row r="457" spans="1:26" ht="14.5" x14ac:dyDescent="0.35">
      <c r="A457" s="100"/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</row>
    <row r="458" spans="1:26" ht="14.5" x14ac:dyDescent="0.35">
      <c r="A458" s="100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</row>
    <row r="459" spans="1:26" ht="14.5" x14ac:dyDescent="0.35">
      <c r="A459" s="100"/>
      <c r="B459" s="100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</row>
    <row r="460" spans="1:26" ht="14.5" x14ac:dyDescent="0.35">
      <c r="A460" s="100"/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</row>
    <row r="461" spans="1:26" ht="14.5" x14ac:dyDescent="0.35">
      <c r="A461" s="100"/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</row>
    <row r="462" spans="1:26" ht="14.5" x14ac:dyDescent="0.35">
      <c r="A462" s="100"/>
      <c r="B462" s="100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</row>
    <row r="463" spans="1:26" ht="14.5" x14ac:dyDescent="0.35">
      <c r="A463" s="100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</row>
    <row r="464" spans="1:26" ht="14.5" x14ac:dyDescent="0.35">
      <c r="A464" s="100"/>
      <c r="B464" s="100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</row>
    <row r="465" spans="1:26" ht="14.5" x14ac:dyDescent="0.35">
      <c r="A465" s="100"/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</row>
    <row r="466" spans="1:26" ht="14.5" x14ac:dyDescent="0.35">
      <c r="A466" s="100"/>
      <c r="B466" s="100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</row>
    <row r="467" spans="1:26" ht="14.5" x14ac:dyDescent="0.35">
      <c r="A467" s="100"/>
      <c r="B467" s="100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</row>
    <row r="468" spans="1:26" ht="14.5" x14ac:dyDescent="0.35">
      <c r="A468" s="100"/>
      <c r="B468" s="100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</row>
    <row r="469" spans="1:26" ht="14.5" x14ac:dyDescent="0.35">
      <c r="A469" s="100"/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</row>
    <row r="470" spans="1:26" ht="14.5" x14ac:dyDescent="0.35">
      <c r="A470" s="100"/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</row>
    <row r="471" spans="1:26" ht="14.5" x14ac:dyDescent="0.35">
      <c r="A471" s="100"/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</row>
    <row r="472" spans="1:26" ht="14.5" x14ac:dyDescent="0.35">
      <c r="A472" s="100"/>
      <c r="B472" s="100"/>
      <c r="C472" s="100"/>
      <c r="D472" s="100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</row>
    <row r="473" spans="1:26" ht="14.5" x14ac:dyDescent="0.35">
      <c r="A473" s="100"/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</row>
    <row r="474" spans="1:26" ht="14.5" x14ac:dyDescent="0.35">
      <c r="A474" s="100"/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</row>
    <row r="475" spans="1:26" ht="14.5" x14ac:dyDescent="0.35">
      <c r="A475" s="100"/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</row>
    <row r="476" spans="1:26" ht="14.5" x14ac:dyDescent="0.35">
      <c r="A476" s="100"/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</row>
    <row r="477" spans="1:26" ht="14.5" x14ac:dyDescent="0.35">
      <c r="A477" s="100"/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</row>
    <row r="478" spans="1:26" ht="14.5" x14ac:dyDescent="0.35">
      <c r="A478" s="100"/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</row>
    <row r="479" spans="1:26" ht="14.5" x14ac:dyDescent="0.35">
      <c r="A479" s="100"/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</row>
    <row r="480" spans="1:26" ht="14.5" x14ac:dyDescent="0.35">
      <c r="A480" s="100"/>
      <c r="B480" s="100"/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</row>
    <row r="481" spans="1:26" ht="14.5" x14ac:dyDescent="0.35">
      <c r="A481" s="100"/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</row>
    <row r="482" spans="1:26" ht="14.5" x14ac:dyDescent="0.35">
      <c r="A482" s="100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</row>
    <row r="483" spans="1:26" ht="14.5" x14ac:dyDescent="0.35">
      <c r="A483" s="100"/>
      <c r="B483" s="100"/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</row>
    <row r="484" spans="1:26" ht="14.5" x14ac:dyDescent="0.35">
      <c r="A484" s="100"/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</row>
    <row r="485" spans="1:26" ht="14.5" x14ac:dyDescent="0.35">
      <c r="A485" s="100"/>
      <c r="B485" s="100"/>
      <c r="C485" s="100"/>
      <c r="D485" s="100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</row>
    <row r="486" spans="1:26" ht="14.5" x14ac:dyDescent="0.35">
      <c r="A486" s="100"/>
      <c r="B486" s="100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</row>
    <row r="487" spans="1:26" ht="14.5" x14ac:dyDescent="0.35">
      <c r="A487" s="100"/>
      <c r="B487" s="100"/>
      <c r="C487" s="100"/>
      <c r="D487" s="100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</row>
    <row r="488" spans="1:26" ht="14.5" x14ac:dyDescent="0.35">
      <c r="A488" s="100"/>
      <c r="B488" s="100"/>
      <c r="C488" s="100"/>
      <c r="D488" s="100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</row>
    <row r="489" spans="1:26" ht="14.5" x14ac:dyDescent="0.35">
      <c r="A489" s="100"/>
      <c r="B489" s="100"/>
      <c r="C489" s="100"/>
      <c r="D489" s="100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</row>
    <row r="490" spans="1:26" ht="14.5" x14ac:dyDescent="0.35">
      <c r="A490" s="100"/>
      <c r="B490" s="100"/>
      <c r="C490" s="100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</row>
    <row r="491" spans="1:26" ht="14.5" x14ac:dyDescent="0.35">
      <c r="A491" s="100"/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</row>
    <row r="492" spans="1:26" ht="14.5" x14ac:dyDescent="0.35">
      <c r="A492" s="100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</row>
    <row r="493" spans="1:26" ht="14.5" x14ac:dyDescent="0.35">
      <c r="A493" s="100"/>
      <c r="B493" s="100"/>
      <c r="C493" s="100"/>
      <c r="D493" s="100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</row>
    <row r="494" spans="1:26" ht="14.5" x14ac:dyDescent="0.35">
      <c r="A494" s="100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</row>
    <row r="495" spans="1:26" ht="14.5" x14ac:dyDescent="0.35">
      <c r="A495" s="100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</row>
    <row r="496" spans="1:26" ht="14.5" x14ac:dyDescent="0.35">
      <c r="A496" s="100"/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</row>
    <row r="497" spans="1:26" ht="14.5" x14ac:dyDescent="0.35">
      <c r="A497" s="100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</row>
    <row r="498" spans="1:26" ht="14.5" x14ac:dyDescent="0.35">
      <c r="A498" s="100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</row>
    <row r="499" spans="1:26" ht="14.5" x14ac:dyDescent="0.35">
      <c r="A499" s="100"/>
      <c r="B499" s="100"/>
      <c r="C499" s="100"/>
      <c r="D499" s="100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</row>
    <row r="500" spans="1:26" ht="14.5" x14ac:dyDescent="0.35">
      <c r="A500" s="100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</row>
    <row r="501" spans="1:26" ht="14.5" x14ac:dyDescent="0.35">
      <c r="A501" s="100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</row>
    <row r="502" spans="1:26" ht="14.5" x14ac:dyDescent="0.35">
      <c r="A502" s="100"/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</row>
    <row r="503" spans="1:26" ht="14.5" x14ac:dyDescent="0.35">
      <c r="A503" s="100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</row>
    <row r="504" spans="1:26" ht="14.5" x14ac:dyDescent="0.35">
      <c r="A504" s="100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</row>
    <row r="505" spans="1:26" ht="14.5" x14ac:dyDescent="0.35">
      <c r="A505" s="100"/>
      <c r="B505" s="100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</row>
    <row r="506" spans="1:26" ht="14.5" x14ac:dyDescent="0.35">
      <c r="A506" s="100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</row>
    <row r="507" spans="1:26" ht="14.5" x14ac:dyDescent="0.35">
      <c r="A507" s="100"/>
      <c r="B507" s="100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</row>
    <row r="508" spans="1:26" ht="14.5" x14ac:dyDescent="0.35">
      <c r="A508" s="100"/>
      <c r="B508" s="100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</row>
    <row r="509" spans="1:26" ht="14.5" x14ac:dyDescent="0.35">
      <c r="A509" s="100"/>
      <c r="B509" s="100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</row>
    <row r="510" spans="1:26" ht="14.5" x14ac:dyDescent="0.35">
      <c r="A510" s="100"/>
      <c r="B510" s="100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</row>
    <row r="511" spans="1:26" ht="14.5" x14ac:dyDescent="0.35">
      <c r="A511" s="100"/>
      <c r="B511" s="100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</row>
    <row r="512" spans="1:26" ht="14.5" x14ac:dyDescent="0.35">
      <c r="A512" s="100"/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</row>
    <row r="513" spans="1:26" ht="14.5" x14ac:dyDescent="0.35">
      <c r="A513" s="100"/>
      <c r="B513" s="100"/>
      <c r="C513" s="100"/>
      <c r="D513" s="100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</row>
    <row r="514" spans="1:26" ht="14.5" x14ac:dyDescent="0.35">
      <c r="A514" s="100"/>
      <c r="B514" s="100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</row>
    <row r="515" spans="1:26" ht="14.5" x14ac:dyDescent="0.35">
      <c r="A515" s="100"/>
      <c r="B515" s="100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</row>
    <row r="516" spans="1:26" ht="14.5" x14ac:dyDescent="0.35">
      <c r="A516" s="100"/>
      <c r="B516" s="100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</row>
    <row r="517" spans="1:26" ht="14.5" x14ac:dyDescent="0.35">
      <c r="A517" s="100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</row>
    <row r="518" spans="1:26" ht="14.5" x14ac:dyDescent="0.35">
      <c r="A518" s="100"/>
      <c r="B518" s="100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</row>
    <row r="519" spans="1:26" ht="14.5" x14ac:dyDescent="0.35">
      <c r="A519" s="100"/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</row>
    <row r="520" spans="1:26" ht="14.5" x14ac:dyDescent="0.35">
      <c r="A520" s="100"/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</row>
    <row r="521" spans="1:26" ht="14.5" x14ac:dyDescent="0.35">
      <c r="A521" s="100"/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</row>
    <row r="522" spans="1:26" ht="14.5" x14ac:dyDescent="0.35">
      <c r="A522" s="100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</row>
    <row r="523" spans="1:26" ht="14.5" x14ac:dyDescent="0.35">
      <c r="A523" s="100"/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</row>
    <row r="524" spans="1:26" ht="14.5" x14ac:dyDescent="0.35">
      <c r="A524" s="100"/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</row>
    <row r="525" spans="1:26" ht="14.5" x14ac:dyDescent="0.35">
      <c r="A525" s="100"/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</row>
    <row r="526" spans="1:26" ht="14.5" x14ac:dyDescent="0.35">
      <c r="A526" s="100"/>
      <c r="B526" s="100"/>
      <c r="C526" s="100"/>
      <c r="D526" s="100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</row>
    <row r="527" spans="1:26" ht="14.5" x14ac:dyDescent="0.35">
      <c r="A527" s="100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</row>
    <row r="528" spans="1:26" ht="14.5" x14ac:dyDescent="0.35">
      <c r="A528" s="100"/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</row>
    <row r="529" spans="1:26" ht="14.5" x14ac:dyDescent="0.35">
      <c r="A529" s="100"/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</row>
    <row r="530" spans="1:26" ht="14.5" x14ac:dyDescent="0.35">
      <c r="A530" s="100"/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</row>
    <row r="531" spans="1:26" ht="14.5" x14ac:dyDescent="0.35">
      <c r="A531" s="100"/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</row>
    <row r="532" spans="1:26" ht="14.5" x14ac:dyDescent="0.35">
      <c r="A532" s="100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</row>
    <row r="533" spans="1:26" ht="14.5" x14ac:dyDescent="0.35">
      <c r="A533" s="100"/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</row>
    <row r="534" spans="1:26" ht="14.5" x14ac:dyDescent="0.35">
      <c r="A534" s="100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</row>
    <row r="535" spans="1:26" ht="14.5" x14ac:dyDescent="0.35">
      <c r="A535" s="100"/>
      <c r="B535" s="100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</row>
    <row r="536" spans="1:26" ht="14.5" x14ac:dyDescent="0.35">
      <c r="A536" s="100"/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</row>
    <row r="537" spans="1:26" ht="14.5" x14ac:dyDescent="0.35">
      <c r="A537" s="100"/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</row>
    <row r="538" spans="1:26" ht="14.5" x14ac:dyDescent="0.35">
      <c r="A538" s="100"/>
      <c r="B538" s="100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</row>
    <row r="539" spans="1:26" ht="14.5" x14ac:dyDescent="0.35">
      <c r="A539" s="100"/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</row>
    <row r="540" spans="1:26" ht="14.5" x14ac:dyDescent="0.35">
      <c r="A540" s="100"/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</row>
    <row r="541" spans="1:26" ht="14.5" x14ac:dyDescent="0.35">
      <c r="A541" s="100"/>
      <c r="B541" s="100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</row>
    <row r="542" spans="1:26" ht="14.5" x14ac:dyDescent="0.35">
      <c r="A542" s="100"/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</row>
    <row r="543" spans="1:26" ht="14.5" x14ac:dyDescent="0.35">
      <c r="A543" s="100"/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</row>
    <row r="544" spans="1:26" ht="14.5" x14ac:dyDescent="0.35">
      <c r="A544" s="100"/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</row>
    <row r="545" spans="1:26" ht="14.5" x14ac:dyDescent="0.35">
      <c r="A545" s="100"/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</row>
    <row r="546" spans="1:26" ht="14.5" x14ac:dyDescent="0.35">
      <c r="A546" s="100"/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</row>
    <row r="547" spans="1:26" ht="14.5" x14ac:dyDescent="0.35">
      <c r="A547" s="100"/>
      <c r="B547" s="100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</row>
    <row r="548" spans="1:26" ht="14.5" x14ac:dyDescent="0.35">
      <c r="A548" s="100"/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</row>
    <row r="549" spans="1:26" ht="14.5" x14ac:dyDescent="0.35">
      <c r="A549" s="100"/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</row>
    <row r="550" spans="1:26" ht="14.5" x14ac:dyDescent="0.35">
      <c r="A550" s="100"/>
      <c r="B550" s="100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</row>
    <row r="551" spans="1:26" ht="14.5" x14ac:dyDescent="0.35">
      <c r="A551" s="100"/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</row>
    <row r="552" spans="1:26" ht="14.5" x14ac:dyDescent="0.35">
      <c r="A552" s="100"/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</row>
    <row r="553" spans="1:26" ht="14.5" x14ac:dyDescent="0.35">
      <c r="A553" s="100"/>
      <c r="B553" s="100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</row>
    <row r="554" spans="1:26" ht="14.5" x14ac:dyDescent="0.35">
      <c r="A554" s="100"/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</row>
    <row r="555" spans="1:26" ht="14.5" x14ac:dyDescent="0.35">
      <c r="A555" s="100"/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</row>
    <row r="556" spans="1:26" ht="14.5" x14ac:dyDescent="0.35">
      <c r="A556" s="100"/>
      <c r="B556" s="100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</row>
    <row r="557" spans="1:26" ht="14.5" x14ac:dyDescent="0.35">
      <c r="A557" s="100"/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</row>
    <row r="558" spans="1:26" ht="14.5" x14ac:dyDescent="0.35">
      <c r="A558" s="100"/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</row>
    <row r="559" spans="1:26" ht="14.5" x14ac:dyDescent="0.35">
      <c r="A559" s="100"/>
      <c r="B559" s="100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</row>
    <row r="560" spans="1:26" ht="14.5" x14ac:dyDescent="0.35">
      <c r="A560" s="100"/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</row>
    <row r="561" spans="1:26" ht="14.5" x14ac:dyDescent="0.35">
      <c r="A561" s="100"/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</row>
    <row r="562" spans="1:26" ht="14.5" x14ac:dyDescent="0.35">
      <c r="A562" s="100"/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</row>
    <row r="563" spans="1:26" ht="14.5" x14ac:dyDescent="0.35">
      <c r="A563" s="100"/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</row>
    <row r="564" spans="1:26" ht="14.5" x14ac:dyDescent="0.35">
      <c r="A564" s="100"/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</row>
    <row r="565" spans="1:26" ht="14.5" x14ac:dyDescent="0.35">
      <c r="A565" s="100"/>
      <c r="B565" s="100"/>
      <c r="C565" s="100"/>
      <c r="D565" s="100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</row>
    <row r="566" spans="1:26" ht="14.5" x14ac:dyDescent="0.35">
      <c r="A566" s="100"/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</row>
    <row r="567" spans="1:26" ht="14.5" x14ac:dyDescent="0.35">
      <c r="A567" s="100"/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</row>
    <row r="568" spans="1:26" ht="14.5" x14ac:dyDescent="0.35">
      <c r="A568" s="100"/>
      <c r="B568" s="100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</row>
    <row r="569" spans="1:26" ht="14.5" x14ac:dyDescent="0.35">
      <c r="A569" s="100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</row>
    <row r="570" spans="1:26" ht="14.5" x14ac:dyDescent="0.35">
      <c r="A570" s="100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</row>
    <row r="571" spans="1:26" ht="14.5" x14ac:dyDescent="0.35">
      <c r="A571" s="100"/>
      <c r="B571" s="100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</row>
    <row r="572" spans="1:26" ht="14.5" x14ac:dyDescent="0.35">
      <c r="A572" s="100"/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</row>
    <row r="573" spans="1:26" ht="14.5" x14ac:dyDescent="0.35">
      <c r="A573" s="100"/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</row>
    <row r="574" spans="1:26" ht="14.5" x14ac:dyDescent="0.35">
      <c r="A574" s="100"/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</row>
    <row r="575" spans="1:26" ht="14.5" x14ac:dyDescent="0.35">
      <c r="A575" s="100"/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</row>
    <row r="576" spans="1:26" ht="14.5" x14ac:dyDescent="0.35">
      <c r="A576" s="100"/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</row>
    <row r="577" spans="1:26" ht="14.5" x14ac:dyDescent="0.35">
      <c r="A577" s="100"/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</row>
    <row r="578" spans="1:26" ht="14.5" x14ac:dyDescent="0.35">
      <c r="A578" s="100"/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</row>
    <row r="579" spans="1:26" ht="14.5" x14ac:dyDescent="0.35">
      <c r="A579" s="100"/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</row>
    <row r="580" spans="1:26" ht="14.5" x14ac:dyDescent="0.35">
      <c r="A580" s="100"/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</row>
    <row r="581" spans="1:26" ht="14.5" x14ac:dyDescent="0.35">
      <c r="A581" s="100"/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</row>
    <row r="582" spans="1:26" ht="14.5" x14ac:dyDescent="0.35">
      <c r="A582" s="100"/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</row>
    <row r="583" spans="1:26" ht="14.5" x14ac:dyDescent="0.35">
      <c r="A583" s="100"/>
      <c r="B583" s="100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</row>
    <row r="584" spans="1:26" ht="14.5" x14ac:dyDescent="0.35">
      <c r="A584" s="100"/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</row>
    <row r="585" spans="1:26" ht="14.5" x14ac:dyDescent="0.35">
      <c r="A585" s="100"/>
      <c r="B585" s="100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</row>
    <row r="586" spans="1:26" ht="14.5" x14ac:dyDescent="0.35">
      <c r="A586" s="100"/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</row>
    <row r="587" spans="1:26" ht="14.5" x14ac:dyDescent="0.35">
      <c r="A587" s="100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</row>
    <row r="588" spans="1:26" ht="14.5" x14ac:dyDescent="0.35">
      <c r="A588" s="100"/>
      <c r="B588" s="100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</row>
    <row r="589" spans="1:26" ht="14.5" x14ac:dyDescent="0.35">
      <c r="A589" s="100"/>
      <c r="B589" s="100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</row>
    <row r="590" spans="1:26" ht="14.5" x14ac:dyDescent="0.35">
      <c r="A590" s="100"/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</row>
    <row r="591" spans="1:26" ht="14.5" x14ac:dyDescent="0.35">
      <c r="A591" s="100"/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</row>
    <row r="592" spans="1:26" ht="14.5" x14ac:dyDescent="0.35">
      <c r="A592" s="100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</row>
    <row r="593" spans="1:26" ht="14.5" x14ac:dyDescent="0.35">
      <c r="A593" s="100"/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</row>
    <row r="594" spans="1:26" ht="14.5" x14ac:dyDescent="0.35">
      <c r="A594" s="100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</row>
    <row r="595" spans="1:26" ht="14.5" x14ac:dyDescent="0.35">
      <c r="A595" s="100"/>
      <c r="B595" s="100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</row>
    <row r="596" spans="1:26" ht="14.5" x14ac:dyDescent="0.35">
      <c r="A596" s="100"/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</row>
    <row r="597" spans="1:26" ht="14.5" x14ac:dyDescent="0.35">
      <c r="A597" s="100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</row>
    <row r="598" spans="1:26" ht="14.5" x14ac:dyDescent="0.35">
      <c r="A598" s="100"/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</row>
    <row r="599" spans="1:26" ht="14.5" x14ac:dyDescent="0.35">
      <c r="A599" s="100"/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</row>
    <row r="600" spans="1:26" ht="14.5" x14ac:dyDescent="0.35">
      <c r="A600" s="100"/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</row>
    <row r="601" spans="1:26" ht="14.5" x14ac:dyDescent="0.35">
      <c r="A601" s="100"/>
      <c r="B601" s="100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</row>
    <row r="602" spans="1:26" ht="14.5" x14ac:dyDescent="0.35">
      <c r="A602" s="100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</row>
    <row r="603" spans="1:26" ht="14.5" x14ac:dyDescent="0.35">
      <c r="A603" s="100"/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</row>
    <row r="604" spans="1:26" ht="14.5" x14ac:dyDescent="0.35">
      <c r="A604" s="100"/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</row>
    <row r="605" spans="1:26" ht="14.5" x14ac:dyDescent="0.35">
      <c r="A605" s="100"/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</row>
    <row r="606" spans="1:26" ht="14.5" x14ac:dyDescent="0.35">
      <c r="A606" s="100"/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</row>
    <row r="607" spans="1:26" ht="14.5" x14ac:dyDescent="0.35">
      <c r="A607" s="100"/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</row>
    <row r="608" spans="1:26" ht="14.5" x14ac:dyDescent="0.35">
      <c r="A608" s="100"/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</row>
    <row r="609" spans="1:26" ht="14.5" x14ac:dyDescent="0.35">
      <c r="A609" s="100"/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</row>
    <row r="610" spans="1:26" ht="14.5" x14ac:dyDescent="0.35">
      <c r="A610" s="100"/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</row>
    <row r="611" spans="1:26" ht="14.5" x14ac:dyDescent="0.35">
      <c r="A611" s="100"/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</row>
    <row r="612" spans="1:26" ht="14.5" x14ac:dyDescent="0.35">
      <c r="A612" s="100"/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</row>
    <row r="613" spans="1:26" ht="14.5" x14ac:dyDescent="0.35">
      <c r="A613" s="100"/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</row>
    <row r="614" spans="1:26" ht="14.5" x14ac:dyDescent="0.35">
      <c r="A614" s="100"/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</row>
    <row r="615" spans="1:26" ht="14.5" x14ac:dyDescent="0.35">
      <c r="A615" s="100"/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</row>
    <row r="616" spans="1:26" ht="14.5" x14ac:dyDescent="0.35">
      <c r="A616" s="100"/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</row>
    <row r="617" spans="1:26" ht="14.5" x14ac:dyDescent="0.35">
      <c r="A617" s="100"/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</row>
    <row r="618" spans="1:26" ht="14.5" x14ac:dyDescent="0.35">
      <c r="A618" s="100"/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</row>
    <row r="619" spans="1:26" ht="14.5" x14ac:dyDescent="0.35">
      <c r="A619" s="100"/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</row>
    <row r="620" spans="1:26" ht="14.5" x14ac:dyDescent="0.35">
      <c r="A620" s="100"/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</row>
    <row r="621" spans="1:26" ht="14.5" x14ac:dyDescent="0.35">
      <c r="A621" s="100"/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</row>
    <row r="622" spans="1:26" ht="14.5" x14ac:dyDescent="0.35">
      <c r="A622" s="100"/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</row>
    <row r="623" spans="1:26" ht="14.5" x14ac:dyDescent="0.35">
      <c r="A623" s="100"/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</row>
    <row r="624" spans="1:26" ht="14.5" x14ac:dyDescent="0.35">
      <c r="A624" s="100"/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</row>
    <row r="625" spans="1:26" ht="14.5" x14ac:dyDescent="0.35">
      <c r="A625" s="100"/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</row>
    <row r="626" spans="1:26" ht="14.5" x14ac:dyDescent="0.35">
      <c r="A626" s="100"/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</row>
    <row r="627" spans="1:26" ht="14.5" x14ac:dyDescent="0.35">
      <c r="A627" s="100"/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</row>
    <row r="628" spans="1:26" ht="14.5" x14ac:dyDescent="0.35">
      <c r="A628" s="100"/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</row>
    <row r="629" spans="1:26" ht="14.5" x14ac:dyDescent="0.35">
      <c r="A629" s="100"/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</row>
    <row r="630" spans="1:26" ht="14.5" x14ac:dyDescent="0.35">
      <c r="A630" s="100"/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</row>
    <row r="631" spans="1:26" ht="14.5" x14ac:dyDescent="0.35">
      <c r="A631" s="100"/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</row>
    <row r="632" spans="1:26" ht="14.5" x14ac:dyDescent="0.35">
      <c r="A632" s="100"/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</row>
    <row r="633" spans="1:26" ht="14.5" x14ac:dyDescent="0.35">
      <c r="A633" s="100"/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</row>
    <row r="634" spans="1:26" ht="14.5" x14ac:dyDescent="0.35">
      <c r="A634" s="100"/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</row>
    <row r="635" spans="1:26" ht="14.5" x14ac:dyDescent="0.35">
      <c r="A635" s="100"/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</row>
    <row r="636" spans="1:26" ht="14.5" x14ac:dyDescent="0.35">
      <c r="A636" s="100"/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</row>
    <row r="637" spans="1:26" ht="14.5" x14ac:dyDescent="0.35">
      <c r="A637" s="100"/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</row>
    <row r="638" spans="1:26" ht="14.5" x14ac:dyDescent="0.35">
      <c r="A638" s="100"/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</row>
    <row r="639" spans="1:26" ht="14.5" x14ac:dyDescent="0.35">
      <c r="A639" s="100"/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</row>
    <row r="640" spans="1:26" ht="14.5" x14ac:dyDescent="0.35">
      <c r="A640" s="100"/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</row>
    <row r="641" spans="1:26" ht="14.5" x14ac:dyDescent="0.35">
      <c r="A641" s="100"/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</row>
    <row r="642" spans="1:26" ht="14.5" x14ac:dyDescent="0.35">
      <c r="A642" s="100"/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</row>
    <row r="643" spans="1:26" ht="14.5" x14ac:dyDescent="0.35">
      <c r="A643" s="100"/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</row>
    <row r="644" spans="1:26" ht="14.5" x14ac:dyDescent="0.35">
      <c r="A644" s="100"/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</row>
    <row r="645" spans="1:26" ht="14.5" x14ac:dyDescent="0.35">
      <c r="A645" s="100"/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</row>
    <row r="646" spans="1:26" ht="14.5" x14ac:dyDescent="0.35">
      <c r="A646" s="100"/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</row>
    <row r="647" spans="1:26" ht="14.5" x14ac:dyDescent="0.35">
      <c r="A647" s="100"/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</row>
    <row r="648" spans="1:26" ht="14.5" x14ac:dyDescent="0.35">
      <c r="A648" s="100"/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</row>
    <row r="649" spans="1:26" ht="14.5" x14ac:dyDescent="0.35">
      <c r="A649" s="100"/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</row>
    <row r="650" spans="1:26" ht="14.5" x14ac:dyDescent="0.35">
      <c r="A650" s="100"/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</row>
    <row r="651" spans="1:26" ht="14.5" x14ac:dyDescent="0.35">
      <c r="A651" s="100"/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</row>
    <row r="652" spans="1:26" ht="14.5" x14ac:dyDescent="0.35">
      <c r="A652" s="100"/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</row>
    <row r="653" spans="1:26" ht="14.5" x14ac:dyDescent="0.35">
      <c r="A653" s="100"/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</row>
    <row r="654" spans="1:26" ht="14.5" x14ac:dyDescent="0.35">
      <c r="A654" s="100"/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</row>
    <row r="655" spans="1:26" ht="14.5" x14ac:dyDescent="0.35">
      <c r="A655" s="100"/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</row>
    <row r="656" spans="1:26" ht="14.5" x14ac:dyDescent="0.35">
      <c r="A656" s="100"/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</row>
    <row r="657" spans="1:26" ht="14.5" x14ac:dyDescent="0.35">
      <c r="A657" s="100"/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</row>
    <row r="658" spans="1:26" ht="14.5" x14ac:dyDescent="0.35">
      <c r="A658" s="100"/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</row>
    <row r="659" spans="1:26" ht="14.5" x14ac:dyDescent="0.35">
      <c r="A659" s="100"/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</row>
    <row r="660" spans="1:26" ht="14.5" x14ac:dyDescent="0.35">
      <c r="A660" s="100"/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</row>
    <row r="661" spans="1:26" ht="14.5" x14ac:dyDescent="0.35">
      <c r="A661" s="100"/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</row>
    <row r="662" spans="1:26" ht="14.5" x14ac:dyDescent="0.35">
      <c r="A662" s="100"/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</row>
    <row r="663" spans="1:26" ht="14.5" x14ac:dyDescent="0.35">
      <c r="A663" s="100"/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</row>
    <row r="664" spans="1:26" ht="14.5" x14ac:dyDescent="0.35">
      <c r="A664" s="100"/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</row>
    <row r="665" spans="1:26" ht="14.5" x14ac:dyDescent="0.35">
      <c r="A665" s="100"/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</row>
    <row r="666" spans="1:26" ht="14.5" x14ac:dyDescent="0.35">
      <c r="A666" s="100"/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</row>
    <row r="667" spans="1:26" ht="14.5" x14ac:dyDescent="0.35">
      <c r="A667" s="100"/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</row>
    <row r="668" spans="1:26" ht="14.5" x14ac:dyDescent="0.35">
      <c r="A668" s="100"/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</row>
    <row r="669" spans="1:26" ht="14.5" x14ac:dyDescent="0.35">
      <c r="A669" s="100"/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</row>
    <row r="670" spans="1:26" ht="14.5" x14ac:dyDescent="0.35">
      <c r="A670" s="100"/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</row>
    <row r="671" spans="1:26" ht="14.5" x14ac:dyDescent="0.35">
      <c r="A671" s="100"/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</row>
    <row r="672" spans="1:26" ht="14.5" x14ac:dyDescent="0.35">
      <c r="A672" s="100"/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</row>
    <row r="673" spans="1:26" ht="14.5" x14ac:dyDescent="0.35">
      <c r="A673" s="100"/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</row>
    <row r="674" spans="1:26" ht="14.5" x14ac:dyDescent="0.35">
      <c r="A674" s="100"/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</row>
    <row r="675" spans="1:26" ht="14.5" x14ac:dyDescent="0.35">
      <c r="A675" s="100"/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</row>
    <row r="676" spans="1:26" ht="14.5" x14ac:dyDescent="0.35">
      <c r="A676" s="100"/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</row>
    <row r="677" spans="1:26" ht="14.5" x14ac:dyDescent="0.35">
      <c r="A677" s="100"/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</row>
    <row r="678" spans="1:26" ht="14.5" x14ac:dyDescent="0.35">
      <c r="A678" s="100"/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</row>
    <row r="679" spans="1:26" ht="14.5" x14ac:dyDescent="0.35">
      <c r="A679" s="100"/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</row>
    <row r="680" spans="1:26" ht="14.5" x14ac:dyDescent="0.35">
      <c r="A680" s="100"/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</row>
    <row r="681" spans="1:26" ht="14.5" x14ac:dyDescent="0.35">
      <c r="A681" s="100"/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</row>
    <row r="682" spans="1:26" ht="14.5" x14ac:dyDescent="0.35">
      <c r="A682" s="100"/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</row>
    <row r="683" spans="1:26" ht="14.5" x14ac:dyDescent="0.35">
      <c r="A683" s="100"/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</row>
    <row r="684" spans="1:26" ht="14.5" x14ac:dyDescent="0.35">
      <c r="A684" s="100"/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</row>
    <row r="685" spans="1:26" ht="14.5" x14ac:dyDescent="0.35">
      <c r="A685" s="100"/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</row>
    <row r="686" spans="1:26" ht="14.5" x14ac:dyDescent="0.35">
      <c r="A686" s="100"/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</row>
    <row r="687" spans="1:26" ht="14.5" x14ac:dyDescent="0.35">
      <c r="A687" s="100"/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</row>
    <row r="688" spans="1:26" ht="14.5" x14ac:dyDescent="0.35">
      <c r="A688" s="100"/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</row>
    <row r="689" spans="1:26" ht="14.5" x14ac:dyDescent="0.35">
      <c r="A689" s="100"/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</row>
    <row r="690" spans="1:26" ht="14.5" x14ac:dyDescent="0.35">
      <c r="A690" s="100"/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</row>
    <row r="691" spans="1:26" ht="14.5" x14ac:dyDescent="0.35">
      <c r="A691" s="100"/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</row>
    <row r="692" spans="1:26" ht="14.5" x14ac:dyDescent="0.35">
      <c r="A692" s="100"/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</row>
    <row r="693" spans="1:26" ht="14.5" x14ac:dyDescent="0.35">
      <c r="A693" s="100"/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</row>
    <row r="694" spans="1:26" ht="14.5" x14ac:dyDescent="0.35">
      <c r="A694" s="100"/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</row>
    <row r="695" spans="1:26" ht="14.5" x14ac:dyDescent="0.35">
      <c r="A695" s="100"/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</row>
    <row r="696" spans="1:26" ht="14.5" x14ac:dyDescent="0.35">
      <c r="A696" s="100"/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</row>
    <row r="697" spans="1:26" ht="14.5" x14ac:dyDescent="0.35">
      <c r="A697" s="100"/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</row>
    <row r="698" spans="1:26" ht="14.5" x14ac:dyDescent="0.35">
      <c r="A698" s="100"/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</row>
    <row r="699" spans="1:26" ht="14.5" x14ac:dyDescent="0.35">
      <c r="A699" s="100"/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</row>
    <row r="700" spans="1:26" ht="14.5" x14ac:dyDescent="0.35">
      <c r="A700" s="100"/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</row>
    <row r="701" spans="1:26" ht="14.5" x14ac:dyDescent="0.35">
      <c r="A701" s="100"/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</row>
    <row r="702" spans="1:26" ht="14.5" x14ac:dyDescent="0.35">
      <c r="A702" s="100"/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</row>
    <row r="703" spans="1:26" ht="14.5" x14ac:dyDescent="0.35">
      <c r="A703" s="100"/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</row>
    <row r="704" spans="1:26" ht="14.5" x14ac:dyDescent="0.35">
      <c r="A704" s="100"/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</row>
    <row r="705" spans="1:26" ht="14.5" x14ac:dyDescent="0.35">
      <c r="A705" s="100"/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</row>
    <row r="706" spans="1:26" ht="14.5" x14ac:dyDescent="0.35">
      <c r="A706" s="100"/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</row>
    <row r="707" spans="1:26" ht="14.5" x14ac:dyDescent="0.35">
      <c r="A707" s="100"/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</row>
    <row r="708" spans="1:26" ht="14.5" x14ac:dyDescent="0.35">
      <c r="A708" s="100"/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</row>
    <row r="709" spans="1:26" ht="14.5" x14ac:dyDescent="0.35">
      <c r="A709" s="100"/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</row>
    <row r="710" spans="1:26" ht="14.5" x14ac:dyDescent="0.35">
      <c r="A710" s="100"/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</row>
    <row r="711" spans="1:26" ht="14.5" x14ac:dyDescent="0.35">
      <c r="A711" s="100"/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</row>
    <row r="712" spans="1:26" ht="14.5" x14ac:dyDescent="0.35">
      <c r="A712" s="100"/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</row>
    <row r="713" spans="1:26" ht="14.5" x14ac:dyDescent="0.35">
      <c r="A713" s="100"/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</row>
    <row r="714" spans="1:26" ht="14.5" x14ac:dyDescent="0.35">
      <c r="A714" s="100"/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</row>
    <row r="715" spans="1:26" ht="14.5" x14ac:dyDescent="0.35">
      <c r="A715" s="100"/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</row>
    <row r="716" spans="1:26" ht="14.5" x14ac:dyDescent="0.35">
      <c r="A716" s="100"/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</row>
    <row r="717" spans="1:26" ht="14.5" x14ac:dyDescent="0.35">
      <c r="A717" s="100"/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</row>
    <row r="718" spans="1:26" ht="14.5" x14ac:dyDescent="0.35">
      <c r="A718" s="100"/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</row>
    <row r="719" spans="1:26" ht="14.5" x14ac:dyDescent="0.35">
      <c r="A719" s="100"/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</row>
    <row r="720" spans="1:26" ht="14.5" x14ac:dyDescent="0.35">
      <c r="A720" s="100"/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</row>
    <row r="721" spans="1:26" ht="14.5" x14ac:dyDescent="0.35">
      <c r="A721" s="100"/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</row>
    <row r="722" spans="1:26" ht="14.5" x14ac:dyDescent="0.35">
      <c r="A722" s="100"/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</row>
    <row r="723" spans="1:26" ht="14.5" x14ac:dyDescent="0.35">
      <c r="A723" s="100"/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</row>
    <row r="724" spans="1:26" ht="14.5" x14ac:dyDescent="0.35">
      <c r="A724" s="100"/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</row>
    <row r="725" spans="1:26" ht="14.5" x14ac:dyDescent="0.35">
      <c r="A725" s="100"/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</row>
    <row r="726" spans="1:26" ht="14.5" x14ac:dyDescent="0.35">
      <c r="A726" s="100"/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</row>
    <row r="727" spans="1:26" ht="14.5" x14ac:dyDescent="0.35">
      <c r="A727" s="100"/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</row>
    <row r="728" spans="1:26" ht="14.5" x14ac:dyDescent="0.35">
      <c r="A728" s="100"/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</row>
    <row r="729" spans="1:26" ht="14.5" x14ac:dyDescent="0.35">
      <c r="A729" s="100"/>
      <c r="B729" s="100"/>
      <c r="C729" s="100"/>
      <c r="D729" s="100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</row>
    <row r="730" spans="1:26" ht="14.5" x14ac:dyDescent="0.35">
      <c r="A730" s="100"/>
      <c r="B730" s="100"/>
      <c r="C730" s="100"/>
      <c r="D730" s="100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</row>
    <row r="731" spans="1:26" ht="14.5" x14ac:dyDescent="0.35">
      <c r="A731" s="100"/>
      <c r="B731" s="100"/>
      <c r="C731" s="100"/>
      <c r="D731" s="100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</row>
    <row r="732" spans="1:26" ht="14.5" x14ac:dyDescent="0.35">
      <c r="A732" s="100"/>
      <c r="B732" s="100"/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</row>
    <row r="733" spans="1:26" ht="14.5" x14ac:dyDescent="0.35">
      <c r="A733" s="100"/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</row>
    <row r="734" spans="1:26" ht="14.5" x14ac:dyDescent="0.35">
      <c r="A734" s="100"/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</row>
    <row r="735" spans="1:26" ht="14.5" x14ac:dyDescent="0.35">
      <c r="A735" s="100"/>
      <c r="B735" s="100"/>
      <c r="C735" s="100"/>
      <c r="D735" s="100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</row>
    <row r="736" spans="1:26" ht="14.5" x14ac:dyDescent="0.35">
      <c r="A736" s="100"/>
      <c r="B736" s="100"/>
      <c r="C736" s="100"/>
      <c r="D736" s="100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</row>
    <row r="737" spans="1:26" ht="14.5" x14ac:dyDescent="0.35">
      <c r="A737" s="100"/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</row>
    <row r="738" spans="1:26" ht="14.5" x14ac:dyDescent="0.35">
      <c r="A738" s="100"/>
      <c r="B738" s="100"/>
      <c r="C738" s="100"/>
      <c r="D738" s="100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</row>
    <row r="739" spans="1:26" ht="14.5" x14ac:dyDescent="0.35">
      <c r="A739" s="100"/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</row>
    <row r="740" spans="1:26" ht="14.5" x14ac:dyDescent="0.35">
      <c r="A740" s="100"/>
      <c r="B740" s="100"/>
      <c r="C740" s="100"/>
      <c r="D740" s="100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</row>
    <row r="741" spans="1:26" ht="14.5" x14ac:dyDescent="0.35">
      <c r="A741" s="100"/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</row>
    <row r="742" spans="1:26" ht="14.5" x14ac:dyDescent="0.35">
      <c r="A742" s="100"/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</row>
    <row r="743" spans="1:26" ht="14.5" x14ac:dyDescent="0.35">
      <c r="A743" s="100"/>
      <c r="B743" s="100"/>
      <c r="C743" s="100"/>
      <c r="D743" s="100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</row>
    <row r="744" spans="1:26" ht="14.5" x14ac:dyDescent="0.35">
      <c r="A744" s="100"/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</row>
    <row r="745" spans="1:26" ht="14.5" x14ac:dyDescent="0.35">
      <c r="A745" s="100"/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</row>
    <row r="746" spans="1:26" ht="14.5" x14ac:dyDescent="0.35">
      <c r="A746" s="100"/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</row>
    <row r="747" spans="1:26" ht="14.5" x14ac:dyDescent="0.35">
      <c r="A747" s="100"/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</row>
    <row r="748" spans="1:26" ht="14.5" x14ac:dyDescent="0.35">
      <c r="A748" s="100"/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</row>
    <row r="749" spans="1:26" ht="14.5" x14ac:dyDescent="0.35">
      <c r="A749" s="100"/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</row>
    <row r="750" spans="1:26" ht="14.5" x14ac:dyDescent="0.35">
      <c r="A750" s="100"/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</row>
    <row r="751" spans="1:26" ht="14.5" x14ac:dyDescent="0.35">
      <c r="A751" s="100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</row>
    <row r="752" spans="1:26" ht="14.5" x14ac:dyDescent="0.35">
      <c r="A752" s="100"/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</row>
    <row r="753" spans="1:26" ht="14.5" x14ac:dyDescent="0.35">
      <c r="A753" s="100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</row>
    <row r="754" spans="1:26" ht="14.5" x14ac:dyDescent="0.35">
      <c r="A754" s="100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</row>
    <row r="755" spans="1:26" ht="14.5" x14ac:dyDescent="0.35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</row>
    <row r="756" spans="1:26" ht="14.5" x14ac:dyDescent="0.35">
      <c r="A756" s="100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</row>
    <row r="757" spans="1:26" ht="14.5" x14ac:dyDescent="0.35">
      <c r="A757" s="100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</row>
    <row r="758" spans="1:26" ht="14.5" x14ac:dyDescent="0.35">
      <c r="A758" s="100"/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</row>
    <row r="759" spans="1:26" ht="14.5" x14ac:dyDescent="0.35">
      <c r="A759" s="100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</row>
    <row r="760" spans="1:26" ht="14.5" x14ac:dyDescent="0.35">
      <c r="A760" s="100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</row>
    <row r="761" spans="1:26" ht="14.5" x14ac:dyDescent="0.35">
      <c r="A761" s="100"/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</row>
    <row r="762" spans="1:26" ht="14.5" x14ac:dyDescent="0.35">
      <c r="A762" s="100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</row>
    <row r="763" spans="1:26" ht="14.5" x14ac:dyDescent="0.35">
      <c r="A763" s="100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</row>
    <row r="764" spans="1:26" ht="14.5" x14ac:dyDescent="0.35">
      <c r="A764" s="100"/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</row>
    <row r="765" spans="1:26" ht="14.5" x14ac:dyDescent="0.35">
      <c r="A765" s="100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</row>
    <row r="766" spans="1:26" ht="14.5" x14ac:dyDescent="0.35">
      <c r="A766" s="100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</row>
    <row r="767" spans="1:26" ht="14.5" x14ac:dyDescent="0.35">
      <c r="A767" s="100"/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</row>
    <row r="768" spans="1:26" ht="14.5" x14ac:dyDescent="0.35">
      <c r="A768" s="100"/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</row>
    <row r="769" spans="1:26" ht="14.5" x14ac:dyDescent="0.35">
      <c r="A769" s="100"/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</row>
    <row r="770" spans="1:26" ht="14.5" x14ac:dyDescent="0.35">
      <c r="A770" s="100"/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</row>
    <row r="771" spans="1:26" ht="14.5" x14ac:dyDescent="0.35">
      <c r="A771" s="100"/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</row>
    <row r="772" spans="1:26" ht="14.5" x14ac:dyDescent="0.35">
      <c r="A772" s="100"/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</row>
    <row r="773" spans="1:26" ht="14.5" x14ac:dyDescent="0.35">
      <c r="A773" s="100"/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</row>
    <row r="774" spans="1:26" ht="14.5" x14ac:dyDescent="0.35">
      <c r="A774" s="100"/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</row>
    <row r="775" spans="1:26" ht="14.5" x14ac:dyDescent="0.35">
      <c r="A775" s="100"/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</row>
    <row r="776" spans="1:26" ht="14.5" x14ac:dyDescent="0.35">
      <c r="A776" s="100"/>
      <c r="B776" s="100"/>
      <c r="C776" s="100"/>
      <c r="D776" s="100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</row>
    <row r="777" spans="1:26" ht="14.5" x14ac:dyDescent="0.35">
      <c r="A777" s="100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</row>
    <row r="778" spans="1:26" ht="14.5" x14ac:dyDescent="0.35">
      <c r="A778" s="100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</row>
    <row r="779" spans="1:26" ht="14.5" x14ac:dyDescent="0.35">
      <c r="A779" s="100"/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</row>
    <row r="780" spans="1:26" ht="14.5" x14ac:dyDescent="0.35">
      <c r="A780" s="100"/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</row>
    <row r="781" spans="1:26" ht="14.5" x14ac:dyDescent="0.35">
      <c r="A781" s="100"/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</row>
    <row r="782" spans="1:26" ht="14.5" x14ac:dyDescent="0.35">
      <c r="A782" s="100"/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</row>
    <row r="783" spans="1:26" ht="14.5" x14ac:dyDescent="0.35">
      <c r="A783" s="100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</row>
    <row r="784" spans="1:26" ht="14.5" x14ac:dyDescent="0.35">
      <c r="A784" s="100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</row>
    <row r="785" spans="1:26" ht="14.5" x14ac:dyDescent="0.35">
      <c r="A785" s="100"/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</row>
    <row r="786" spans="1:26" ht="14.5" x14ac:dyDescent="0.35">
      <c r="A786" s="100"/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</row>
    <row r="787" spans="1:26" ht="14.5" x14ac:dyDescent="0.35">
      <c r="A787" s="100"/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</row>
    <row r="788" spans="1:26" ht="14.5" x14ac:dyDescent="0.35">
      <c r="A788" s="100"/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</row>
    <row r="789" spans="1:26" ht="14.5" x14ac:dyDescent="0.35">
      <c r="A789" s="100"/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</row>
    <row r="790" spans="1:26" ht="14.5" x14ac:dyDescent="0.35">
      <c r="A790" s="100"/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</row>
    <row r="791" spans="1:26" ht="14.5" x14ac:dyDescent="0.35">
      <c r="A791" s="100"/>
      <c r="B791" s="100"/>
      <c r="C791" s="100"/>
      <c r="D791" s="100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</row>
    <row r="792" spans="1:26" ht="14.5" x14ac:dyDescent="0.35">
      <c r="A792" s="100"/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</row>
    <row r="793" spans="1:26" ht="14.5" x14ac:dyDescent="0.35">
      <c r="A793" s="100"/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</row>
    <row r="794" spans="1:26" ht="14.5" x14ac:dyDescent="0.35">
      <c r="A794" s="100"/>
      <c r="B794" s="100"/>
      <c r="C794" s="100"/>
      <c r="D794" s="100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</row>
    <row r="795" spans="1:26" ht="14.5" x14ac:dyDescent="0.35">
      <c r="A795" s="100"/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</row>
    <row r="796" spans="1:26" ht="14.5" x14ac:dyDescent="0.35">
      <c r="A796" s="100"/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</row>
    <row r="797" spans="1:26" ht="14.5" x14ac:dyDescent="0.35">
      <c r="A797" s="100"/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</row>
    <row r="798" spans="1:26" ht="14.5" x14ac:dyDescent="0.35">
      <c r="A798" s="100"/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</row>
    <row r="799" spans="1:26" ht="14.5" x14ac:dyDescent="0.35">
      <c r="A799" s="100"/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</row>
    <row r="800" spans="1:26" ht="14.5" x14ac:dyDescent="0.35">
      <c r="A800" s="100"/>
      <c r="B800" s="100"/>
      <c r="C800" s="100"/>
      <c r="D800" s="100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</row>
    <row r="801" spans="1:26" ht="14.5" x14ac:dyDescent="0.35">
      <c r="A801" s="100"/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</row>
    <row r="802" spans="1:26" ht="14.5" x14ac:dyDescent="0.35">
      <c r="A802" s="100"/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</row>
    <row r="803" spans="1:26" ht="14.5" x14ac:dyDescent="0.35">
      <c r="A803" s="100"/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</row>
    <row r="804" spans="1:26" ht="14.5" x14ac:dyDescent="0.35">
      <c r="A804" s="100"/>
      <c r="B804" s="100"/>
      <c r="C804" s="100"/>
      <c r="D804" s="100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</row>
    <row r="805" spans="1:26" ht="14.5" x14ac:dyDescent="0.35">
      <c r="A805" s="100"/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</row>
    <row r="806" spans="1:26" ht="14.5" x14ac:dyDescent="0.35">
      <c r="A806" s="100"/>
      <c r="B806" s="100"/>
      <c r="C806" s="100"/>
      <c r="D806" s="100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</row>
    <row r="807" spans="1:26" ht="14.5" x14ac:dyDescent="0.35">
      <c r="A807" s="100"/>
      <c r="B807" s="100"/>
      <c r="C807" s="100"/>
      <c r="D807" s="100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</row>
    <row r="808" spans="1:26" ht="14.5" x14ac:dyDescent="0.35">
      <c r="A808" s="100"/>
      <c r="B808" s="100"/>
      <c r="C808" s="100"/>
      <c r="D808" s="100"/>
      <c r="E808" s="100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</row>
    <row r="809" spans="1:26" ht="14.5" x14ac:dyDescent="0.35">
      <c r="A809" s="100"/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</row>
    <row r="810" spans="1:26" ht="14.5" x14ac:dyDescent="0.35">
      <c r="A810" s="100"/>
      <c r="B810" s="100"/>
      <c r="C810" s="100"/>
      <c r="D810" s="100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</row>
    <row r="811" spans="1:26" ht="14.5" x14ac:dyDescent="0.35">
      <c r="A811" s="100"/>
      <c r="B811" s="100"/>
      <c r="C811" s="100"/>
      <c r="D811" s="100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</row>
    <row r="812" spans="1:26" ht="14.5" x14ac:dyDescent="0.35">
      <c r="A812" s="100"/>
      <c r="B812" s="100"/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</row>
    <row r="813" spans="1:26" ht="14.5" x14ac:dyDescent="0.35">
      <c r="A813" s="100"/>
      <c r="B813" s="100"/>
      <c r="C813" s="100"/>
      <c r="D813" s="100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</row>
    <row r="814" spans="1:26" ht="14.5" x14ac:dyDescent="0.35">
      <c r="A814" s="100"/>
      <c r="B814" s="100"/>
      <c r="C814" s="100"/>
      <c r="D814" s="100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</row>
    <row r="815" spans="1:26" ht="14.5" x14ac:dyDescent="0.35">
      <c r="A815" s="100"/>
      <c r="B815" s="100"/>
      <c r="C815" s="100"/>
      <c r="D815" s="100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</row>
    <row r="816" spans="1:26" ht="14.5" x14ac:dyDescent="0.35">
      <c r="A816" s="100"/>
      <c r="B816" s="100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</row>
    <row r="817" spans="1:26" ht="14.5" x14ac:dyDescent="0.35">
      <c r="A817" s="100"/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</row>
    <row r="818" spans="1:26" ht="14.5" x14ac:dyDescent="0.35">
      <c r="A818" s="100"/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</row>
    <row r="819" spans="1:26" ht="14.5" x14ac:dyDescent="0.35">
      <c r="A819" s="100"/>
      <c r="B819" s="100"/>
      <c r="C819" s="100"/>
      <c r="D819" s="100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</row>
    <row r="820" spans="1:26" ht="14.5" x14ac:dyDescent="0.35">
      <c r="A820" s="100"/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</row>
    <row r="821" spans="1:26" ht="14.5" x14ac:dyDescent="0.35">
      <c r="A821" s="100"/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</row>
    <row r="822" spans="1:26" ht="14.5" x14ac:dyDescent="0.35">
      <c r="A822" s="100"/>
      <c r="B822" s="100"/>
      <c r="C822" s="100"/>
      <c r="D822" s="100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</row>
    <row r="823" spans="1:26" ht="14.5" x14ac:dyDescent="0.35">
      <c r="A823" s="100"/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</row>
    <row r="824" spans="1:26" ht="14.5" x14ac:dyDescent="0.35">
      <c r="A824" s="100"/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</row>
    <row r="825" spans="1:26" ht="14.5" x14ac:dyDescent="0.35">
      <c r="A825" s="100"/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</row>
    <row r="826" spans="1:26" ht="14.5" x14ac:dyDescent="0.35">
      <c r="A826" s="100"/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</row>
    <row r="827" spans="1:26" ht="14.5" x14ac:dyDescent="0.35">
      <c r="A827" s="100"/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</row>
    <row r="828" spans="1:26" ht="14.5" x14ac:dyDescent="0.35">
      <c r="A828" s="100"/>
      <c r="B828" s="100"/>
      <c r="C828" s="100"/>
      <c r="D828" s="100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</row>
    <row r="829" spans="1:26" ht="14.5" x14ac:dyDescent="0.35">
      <c r="A829" s="100"/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</row>
    <row r="830" spans="1:26" ht="14.5" x14ac:dyDescent="0.35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</row>
    <row r="831" spans="1:26" ht="14.5" x14ac:dyDescent="0.35">
      <c r="A831" s="100"/>
      <c r="B831" s="100"/>
      <c r="C831" s="100"/>
      <c r="D831" s="100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</row>
    <row r="832" spans="1:26" ht="14.5" x14ac:dyDescent="0.35">
      <c r="A832" s="100"/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</row>
    <row r="833" spans="1:26" ht="14.5" x14ac:dyDescent="0.35">
      <c r="A833" s="100"/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</row>
    <row r="834" spans="1:26" ht="14.5" x14ac:dyDescent="0.35">
      <c r="A834" s="100"/>
      <c r="B834" s="100"/>
      <c r="C834" s="100"/>
      <c r="D834" s="100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</row>
    <row r="835" spans="1:26" ht="14.5" x14ac:dyDescent="0.35">
      <c r="A835" s="100"/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</row>
    <row r="836" spans="1:26" ht="14.5" x14ac:dyDescent="0.35">
      <c r="A836" s="100"/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</row>
    <row r="837" spans="1:26" ht="14.5" x14ac:dyDescent="0.35">
      <c r="A837" s="100"/>
      <c r="B837" s="100"/>
      <c r="C837" s="100"/>
      <c r="D837" s="100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</row>
    <row r="838" spans="1:26" ht="14.5" x14ac:dyDescent="0.35">
      <c r="A838" s="100"/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</row>
    <row r="839" spans="1:26" ht="14.5" x14ac:dyDescent="0.35">
      <c r="A839" s="100"/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</row>
    <row r="840" spans="1:26" ht="14.5" x14ac:dyDescent="0.35">
      <c r="A840" s="100"/>
      <c r="B840" s="100"/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</row>
    <row r="841" spans="1:26" ht="14.5" x14ac:dyDescent="0.35">
      <c r="A841" s="100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</row>
    <row r="842" spans="1:26" ht="14.5" x14ac:dyDescent="0.35">
      <c r="A842" s="100"/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</row>
    <row r="843" spans="1:26" ht="14.5" x14ac:dyDescent="0.35">
      <c r="A843" s="100"/>
      <c r="B843" s="100"/>
      <c r="C843" s="100"/>
      <c r="D843" s="100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</row>
    <row r="844" spans="1:26" ht="14.5" x14ac:dyDescent="0.35">
      <c r="A844" s="100"/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</row>
    <row r="845" spans="1:26" ht="14.5" x14ac:dyDescent="0.35">
      <c r="A845" s="100"/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</row>
    <row r="846" spans="1:26" ht="14.5" x14ac:dyDescent="0.35">
      <c r="A846" s="100"/>
      <c r="B846" s="100"/>
      <c r="C846" s="100"/>
      <c r="D846" s="100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</row>
    <row r="847" spans="1:26" ht="14.5" x14ac:dyDescent="0.35">
      <c r="A847" s="100"/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</row>
    <row r="848" spans="1:26" ht="14.5" x14ac:dyDescent="0.35">
      <c r="A848" s="100"/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</row>
    <row r="849" spans="1:26" ht="14.5" x14ac:dyDescent="0.35">
      <c r="A849" s="100"/>
      <c r="B849" s="100"/>
      <c r="C849" s="100"/>
      <c r="D849" s="100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</row>
    <row r="850" spans="1:26" ht="14.5" x14ac:dyDescent="0.35">
      <c r="A850" s="100"/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</row>
    <row r="851" spans="1:26" ht="14.5" x14ac:dyDescent="0.35">
      <c r="A851" s="100"/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</row>
    <row r="852" spans="1:26" ht="14.5" x14ac:dyDescent="0.35">
      <c r="A852" s="100"/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</row>
    <row r="853" spans="1:26" ht="14.5" x14ac:dyDescent="0.35">
      <c r="A853" s="100"/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</row>
    <row r="854" spans="1:26" ht="14.5" x14ac:dyDescent="0.35">
      <c r="A854" s="100"/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</row>
    <row r="855" spans="1:26" ht="14.5" x14ac:dyDescent="0.35">
      <c r="A855" s="100"/>
      <c r="B855" s="100"/>
      <c r="C855" s="100"/>
      <c r="D855" s="100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</row>
    <row r="856" spans="1:26" ht="14.5" x14ac:dyDescent="0.35">
      <c r="A856" s="100"/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</row>
    <row r="857" spans="1:26" ht="14.5" x14ac:dyDescent="0.35">
      <c r="A857" s="100"/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</row>
    <row r="858" spans="1:26" ht="14.5" x14ac:dyDescent="0.35">
      <c r="A858" s="100"/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</row>
    <row r="859" spans="1:26" ht="14.5" x14ac:dyDescent="0.35">
      <c r="A859" s="100"/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</row>
    <row r="860" spans="1:26" ht="14.5" x14ac:dyDescent="0.35">
      <c r="A860" s="100"/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</row>
    <row r="861" spans="1:26" ht="14.5" x14ac:dyDescent="0.35">
      <c r="A861" s="100"/>
      <c r="B861" s="100"/>
      <c r="C861" s="100"/>
      <c r="D861" s="100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</row>
    <row r="862" spans="1:26" ht="14.5" x14ac:dyDescent="0.35">
      <c r="A862" s="100"/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</row>
    <row r="863" spans="1:26" ht="14.5" x14ac:dyDescent="0.35">
      <c r="A863" s="100"/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</row>
    <row r="864" spans="1:26" ht="14.5" x14ac:dyDescent="0.35">
      <c r="A864" s="100"/>
      <c r="B864" s="100"/>
      <c r="C864" s="100"/>
      <c r="D864" s="100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</row>
    <row r="865" spans="1:26" ht="14.5" x14ac:dyDescent="0.35">
      <c r="A865" s="100"/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</row>
    <row r="866" spans="1:26" ht="14.5" x14ac:dyDescent="0.35">
      <c r="A866" s="100"/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</row>
    <row r="867" spans="1:26" ht="14.5" x14ac:dyDescent="0.35">
      <c r="A867" s="100"/>
      <c r="B867" s="100"/>
      <c r="C867" s="100"/>
      <c r="D867" s="100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</row>
    <row r="868" spans="1:26" ht="14.5" x14ac:dyDescent="0.35">
      <c r="A868" s="100"/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</row>
    <row r="869" spans="1:26" ht="14.5" x14ac:dyDescent="0.35">
      <c r="A869" s="100"/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</row>
    <row r="870" spans="1:26" ht="14.5" x14ac:dyDescent="0.35">
      <c r="A870" s="100"/>
      <c r="B870" s="100"/>
      <c r="C870" s="100"/>
      <c r="D870" s="100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</row>
    <row r="871" spans="1:26" ht="14.5" x14ac:dyDescent="0.35">
      <c r="A871" s="100"/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</row>
    <row r="872" spans="1:26" ht="14.5" x14ac:dyDescent="0.35">
      <c r="A872" s="100"/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</row>
    <row r="873" spans="1:26" ht="14.5" x14ac:dyDescent="0.35">
      <c r="A873" s="100"/>
      <c r="B873" s="100"/>
      <c r="C873" s="100"/>
      <c r="D873" s="100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</row>
    <row r="874" spans="1:26" ht="14.5" x14ac:dyDescent="0.35">
      <c r="A874" s="100"/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</row>
    <row r="875" spans="1:26" ht="14.5" x14ac:dyDescent="0.35">
      <c r="A875" s="100"/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</row>
    <row r="876" spans="1:26" ht="14.5" x14ac:dyDescent="0.35">
      <c r="A876" s="100"/>
      <c r="B876" s="100"/>
      <c r="C876" s="100"/>
      <c r="D876" s="100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</row>
    <row r="877" spans="1:26" ht="14.5" x14ac:dyDescent="0.35">
      <c r="A877" s="100"/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</row>
    <row r="878" spans="1:26" ht="14.5" x14ac:dyDescent="0.35">
      <c r="A878" s="100"/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</row>
    <row r="879" spans="1:26" ht="14.5" x14ac:dyDescent="0.35">
      <c r="A879" s="100"/>
      <c r="B879" s="100"/>
      <c r="C879" s="100"/>
      <c r="D879" s="100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</row>
    <row r="880" spans="1:26" ht="14.5" x14ac:dyDescent="0.35">
      <c r="A880" s="100"/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</row>
    <row r="881" spans="1:26" ht="14.5" x14ac:dyDescent="0.35">
      <c r="A881" s="100"/>
      <c r="B881" s="100"/>
      <c r="C881" s="100"/>
      <c r="D881" s="100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</row>
    <row r="882" spans="1:26" ht="14.5" x14ac:dyDescent="0.35">
      <c r="A882" s="100"/>
      <c r="B882" s="100"/>
      <c r="C882" s="100"/>
      <c r="D882" s="100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</row>
    <row r="883" spans="1:26" ht="14.5" x14ac:dyDescent="0.35">
      <c r="A883" s="100"/>
      <c r="B883" s="100"/>
      <c r="C883" s="100"/>
      <c r="D883" s="100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</row>
    <row r="884" spans="1:26" ht="14.5" x14ac:dyDescent="0.35">
      <c r="A884" s="100"/>
      <c r="B884" s="100"/>
      <c r="C884" s="100"/>
      <c r="D884" s="100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</row>
    <row r="885" spans="1:26" ht="14.5" x14ac:dyDescent="0.35">
      <c r="A885" s="100"/>
      <c r="B885" s="100"/>
      <c r="C885" s="100"/>
      <c r="D885" s="100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</row>
    <row r="886" spans="1:26" ht="14.5" x14ac:dyDescent="0.35">
      <c r="A886" s="100"/>
      <c r="B886" s="100"/>
      <c r="C886" s="100"/>
      <c r="D886" s="100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</row>
    <row r="887" spans="1:26" ht="14.5" x14ac:dyDescent="0.35">
      <c r="A887" s="100"/>
      <c r="B887" s="100"/>
      <c r="C887" s="100"/>
      <c r="D887" s="100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</row>
    <row r="888" spans="1:26" ht="14.5" x14ac:dyDescent="0.35">
      <c r="A888" s="100"/>
      <c r="B888" s="100"/>
      <c r="C888" s="100"/>
      <c r="D888" s="100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</row>
    <row r="889" spans="1:26" ht="14.5" x14ac:dyDescent="0.35">
      <c r="A889" s="100"/>
      <c r="B889" s="100"/>
      <c r="C889" s="100"/>
      <c r="D889" s="100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</row>
    <row r="890" spans="1:26" ht="14.5" x14ac:dyDescent="0.35">
      <c r="A890" s="100"/>
      <c r="B890" s="100"/>
      <c r="C890" s="100"/>
      <c r="D890" s="100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</row>
    <row r="891" spans="1:26" ht="14.5" x14ac:dyDescent="0.35">
      <c r="A891" s="100"/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</row>
    <row r="892" spans="1:26" ht="14.5" x14ac:dyDescent="0.35">
      <c r="A892" s="100"/>
      <c r="B892" s="100"/>
      <c r="C892" s="100"/>
      <c r="D892" s="100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</row>
    <row r="893" spans="1:26" ht="14.5" x14ac:dyDescent="0.35">
      <c r="A893" s="100"/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</row>
    <row r="894" spans="1:26" ht="14.5" x14ac:dyDescent="0.35">
      <c r="A894" s="100"/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</row>
    <row r="895" spans="1:26" ht="14.5" x14ac:dyDescent="0.35">
      <c r="A895" s="100"/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</row>
    <row r="896" spans="1:26" ht="14.5" x14ac:dyDescent="0.35">
      <c r="A896" s="100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</row>
    <row r="897" spans="1:26" ht="14.5" x14ac:dyDescent="0.35">
      <c r="A897" s="100"/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</row>
    <row r="898" spans="1:26" ht="14.5" x14ac:dyDescent="0.35">
      <c r="A898" s="100"/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</row>
    <row r="899" spans="1:26" ht="14.5" x14ac:dyDescent="0.35">
      <c r="A899" s="100"/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</row>
    <row r="900" spans="1:26" ht="14.5" x14ac:dyDescent="0.35">
      <c r="A900" s="100"/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</row>
    <row r="901" spans="1:26" ht="14.5" x14ac:dyDescent="0.35">
      <c r="A901" s="100"/>
      <c r="B901" s="100"/>
      <c r="C901" s="100"/>
      <c r="D901" s="100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</row>
    <row r="902" spans="1:26" ht="14.5" x14ac:dyDescent="0.35">
      <c r="A902" s="100"/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</row>
    <row r="903" spans="1:26" ht="14.5" x14ac:dyDescent="0.35">
      <c r="A903" s="100"/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</row>
    <row r="904" spans="1:26" ht="14.5" x14ac:dyDescent="0.35">
      <c r="A904" s="100"/>
      <c r="B904" s="100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</row>
    <row r="905" spans="1:26" ht="14.5" x14ac:dyDescent="0.35">
      <c r="A905" s="100"/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</row>
    <row r="906" spans="1:26" ht="14.5" x14ac:dyDescent="0.35">
      <c r="A906" s="100"/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</row>
    <row r="907" spans="1:26" ht="14.5" x14ac:dyDescent="0.35">
      <c r="A907" s="100"/>
      <c r="B907" s="100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</row>
    <row r="908" spans="1:26" ht="14.5" x14ac:dyDescent="0.35">
      <c r="A908" s="100"/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</row>
    <row r="909" spans="1:26" ht="14.5" x14ac:dyDescent="0.35">
      <c r="A909" s="100"/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</row>
    <row r="910" spans="1:26" ht="14.5" x14ac:dyDescent="0.35">
      <c r="A910" s="100"/>
      <c r="B910" s="100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</row>
    <row r="911" spans="1:26" ht="14.5" x14ac:dyDescent="0.35">
      <c r="A911" s="100"/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</row>
    <row r="912" spans="1:26" ht="14.5" x14ac:dyDescent="0.35">
      <c r="A912" s="100"/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</row>
    <row r="913" spans="1:26" ht="14.5" x14ac:dyDescent="0.35">
      <c r="A913" s="100"/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</row>
    <row r="914" spans="1:26" ht="14.5" x14ac:dyDescent="0.35">
      <c r="A914" s="100"/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</row>
    <row r="915" spans="1:26" ht="14.5" x14ac:dyDescent="0.35">
      <c r="A915" s="100"/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</row>
    <row r="916" spans="1:26" ht="14.5" x14ac:dyDescent="0.35">
      <c r="A916" s="100"/>
      <c r="B916" s="100"/>
      <c r="C916" s="100"/>
      <c r="D916" s="100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</row>
    <row r="917" spans="1:26" ht="14.5" x14ac:dyDescent="0.35">
      <c r="A917" s="100"/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</row>
    <row r="918" spans="1:26" ht="14.5" x14ac:dyDescent="0.35">
      <c r="A918" s="100"/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</row>
    <row r="919" spans="1:26" ht="14.5" x14ac:dyDescent="0.35">
      <c r="A919" s="100"/>
      <c r="B919" s="100"/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</row>
    <row r="920" spans="1:26" ht="14.5" x14ac:dyDescent="0.35">
      <c r="A920" s="100"/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</row>
    <row r="921" spans="1:26" ht="14.5" x14ac:dyDescent="0.35">
      <c r="A921" s="100"/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</row>
    <row r="922" spans="1:26" ht="14.5" x14ac:dyDescent="0.35">
      <c r="A922" s="100"/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</row>
    <row r="923" spans="1:26" ht="14.5" x14ac:dyDescent="0.35">
      <c r="A923" s="100"/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</row>
    <row r="924" spans="1:26" ht="14.5" x14ac:dyDescent="0.35">
      <c r="A924" s="100"/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</row>
    <row r="925" spans="1:26" ht="14.5" x14ac:dyDescent="0.35">
      <c r="A925" s="100"/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</row>
    <row r="926" spans="1:26" ht="14.5" x14ac:dyDescent="0.35">
      <c r="A926" s="100"/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</row>
    <row r="927" spans="1:26" ht="14.5" x14ac:dyDescent="0.35">
      <c r="A927" s="100"/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</row>
    <row r="928" spans="1:26" ht="14.5" x14ac:dyDescent="0.35">
      <c r="A928" s="100"/>
      <c r="B928" s="100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</row>
    <row r="929" spans="1:26" ht="14.5" x14ac:dyDescent="0.35">
      <c r="A929" s="100"/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</row>
    <row r="930" spans="1:26" ht="14.5" x14ac:dyDescent="0.35">
      <c r="A930" s="100"/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</row>
    <row r="931" spans="1:26" ht="14.5" x14ac:dyDescent="0.35">
      <c r="A931" s="100"/>
      <c r="B931" s="100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</row>
    <row r="932" spans="1:26" ht="14.5" x14ac:dyDescent="0.35">
      <c r="A932" s="100"/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</row>
    <row r="933" spans="1:26" ht="14.5" x14ac:dyDescent="0.35">
      <c r="A933" s="100"/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</row>
    <row r="934" spans="1:26" ht="14.5" x14ac:dyDescent="0.35">
      <c r="A934" s="100"/>
      <c r="B934" s="100"/>
      <c r="C934" s="100"/>
      <c r="D934" s="100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</row>
    <row r="935" spans="1:26" ht="14.5" x14ac:dyDescent="0.35">
      <c r="A935" s="100"/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</row>
    <row r="936" spans="1:26" ht="14.5" x14ac:dyDescent="0.35">
      <c r="A936" s="100"/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</row>
    <row r="937" spans="1:26" ht="14.5" x14ac:dyDescent="0.35">
      <c r="A937" s="100"/>
      <c r="B937" s="100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</row>
    <row r="938" spans="1:26" ht="14.5" x14ac:dyDescent="0.35">
      <c r="A938" s="100"/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</row>
    <row r="939" spans="1:26" ht="14.5" x14ac:dyDescent="0.35">
      <c r="A939" s="100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</row>
    <row r="940" spans="1:26" ht="14.5" x14ac:dyDescent="0.35">
      <c r="A940" s="100"/>
      <c r="B940" s="100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</row>
    <row r="941" spans="1:26" ht="14.5" x14ac:dyDescent="0.35">
      <c r="A941" s="100"/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</row>
    <row r="942" spans="1:26" ht="14.5" x14ac:dyDescent="0.35">
      <c r="A942" s="100"/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</row>
    <row r="943" spans="1:26" ht="14.5" x14ac:dyDescent="0.35">
      <c r="A943" s="100"/>
      <c r="B943" s="100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</row>
    <row r="944" spans="1:26" ht="14.5" x14ac:dyDescent="0.35">
      <c r="A944" s="100"/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</row>
    <row r="945" spans="1:26" ht="14.5" x14ac:dyDescent="0.35">
      <c r="A945" s="100"/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</row>
    <row r="946" spans="1:26" ht="14.5" x14ac:dyDescent="0.35">
      <c r="A946" s="100"/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</row>
    <row r="947" spans="1:26" ht="14.5" x14ac:dyDescent="0.35">
      <c r="A947" s="100"/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</row>
    <row r="948" spans="1:26" ht="14.5" x14ac:dyDescent="0.35">
      <c r="A948" s="100"/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</row>
    <row r="949" spans="1:26" ht="14.5" x14ac:dyDescent="0.35">
      <c r="A949" s="100"/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</row>
    <row r="950" spans="1:26" ht="14.5" x14ac:dyDescent="0.35">
      <c r="A950" s="100"/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</row>
    <row r="951" spans="1:26" ht="14.5" x14ac:dyDescent="0.35">
      <c r="A951" s="100"/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</row>
    <row r="952" spans="1:26" ht="14.5" x14ac:dyDescent="0.35">
      <c r="A952" s="100"/>
      <c r="B952" s="100"/>
      <c r="C952" s="100"/>
      <c r="D952" s="100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</row>
    <row r="953" spans="1:26" ht="14.5" x14ac:dyDescent="0.35">
      <c r="A953" s="100"/>
      <c r="B953" s="100"/>
      <c r="C953" s="100"/>
      <c r="D953" s="100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</row>
    <row r="954" spans="1:26" ht="14.5" x14ac:dyDescent="0.35">
      <c r="A954" s="100"/>
      <c r="B954" s="100"/>
      <c r="C954" s="100"/>
      <c r="D954" s="100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</row>
    <row r="955" spans="1:26" ht="14.5" x14ac:dyDescent="0.35">
      <c r="A955" s="100"/>
      <c r="B955" s="100"/>
      <c r="C955" s="100"/>
      <c r="D955" s="100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</row>
    <row r="956" spans="1:26" ht="14.5" x14ac:dyDescent="0.35">
      <c r="A956" s="100"/>
      <c r="B956" s="100"/>
      <c r="C956" s="100"/>
      <c r="D956" s="100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</row>
    <row r="957" spans="1:26" ht="14.5" x14ac:dyDescent="0.35">
      <c r="A957" s="100"/>
      <c r="B957" s="100"/>
      <c r="C957" s="100"/>
      <c r="D957" s="100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</row>
    <row r="958" spans="1:26" ht="14.5" x14ac:dyDescent="0.35">
      <c r="A958" s="100"/>
      <c r="B958" s="100"/>
      <c r="C958" s="100"/>
      <c r="D958" s="100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</row>
    <row r="959" spans="1:26" ht="14.5" x14ac:dyDescent="0.35">
      <c r="A959" s="100"/>
      <c r="B959" s="100"/>
      <c r="C959" s="100"/>
      <c r="D959" s="100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</row>
    <row r="960" spans="1:26" ht="14.5" x14ac:dyDescent="0.35">
      <c r="A960" s="100"/>
      <c r="B960" s="100"/>
      <c r="C960" s="100"/>
      <c r="D960" s="100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</row>
    <row r="961" spans="1:26" ht="14.5" x14ac:dyDescent="0.35">
      <c r="A961" s="100"/>
      <c r="B961" s="100"/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</row>
    <row r="962" spans="1:26" ht="14.5" x14ac:dyDescent="0.35">
      <c r="A962" s="100"/>
      <c r="B962" s="100"/>
      <c r="C962" s="100"/>
      <c r="D962" s="100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</row>
    <row r="963" spans="1:26" ht="14.5" x14ac:dyDescent="0.35">
      <c r="A963" s="100"/>
      <c r="B963" s="100"/>
      <c r="C963" s="100"/>
      <c r="D963" s="100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</row>
    <row r="964" spans="1:26" ht="14.5" x14ac:dyDescent="0.35">
      <c r="A964" s="100"/>
      <c r="B964" s="100"/>
      <c r="C964" s="100"/>
      <c r="D964" s="100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</row>
    <row r="965" spans="1:26" ht="14.5" x14ac:dyDescent="0.35">
      <c r="A965" s="100"/>
      <c r="B965" s="100"/>
      <c r="C965" s="100"/>
      <c r="D965" s="100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</row>
    <row r="966" spans="1:26" ht="14.5" x14ac:dyDescent="0.35">
      <c r="A966" s="100"/>
      <c r="B966" s="100"/>
      <c r="C966" s="100"/>
      <c r="D966" s="100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</row>
    <row r="967" spans="1:26" ht="14.5" x14ac:dyDescent="0.35">
      <c r="A967" s="100"/>
      <c r="B967" s="100"/>
      <c r="C967" s="100"/>
      <c r="D967" s="100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</row>
    <row r="968" spans="1:26" ht="14.5" x14ac:dyDescent="0.35">
      <c r="A968" s="100"/>
      <c r="B968" s="100"/>
      <c r="C968" s="100"/>
      <c r="D968" s="100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</row>
    <row r="969" spans="1:26" ht="14.5" x14ac:dyDescent="0.35">
      <c r="A969" s="100"/>
      <c r="B969" s="100"/>
      <c r="C969" s="100"/>
      <c r="D969" s="100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</row>
    <row r="970" spans="1:26" ht="14.5" x14ac:dyDescent="0.35">
      <c r="A970" s="100"/>
      <c r="B970" s="100"/>
      <c r="C970" s="100"/>
      <c r="D970" s="100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</row>
    <row r="971" spans="1:26" ht="14.5" x14ac:dyDescent="0.35">
      <c r="A971" s="100"/>
      <c r="B971" s="100"/>
      <c r="C971" s="100"/>
      <c r="D971" s="100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</row>
    <row r="972" spans="1:26" ht="14.5" x14ac:dyDescent="0.35">
      <c r="A972" s="100"/>
      <c r="B972" s="100"/>
      <c r="C972" s="100"/>
      <c r="D972" s="100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</row>
    <row r="973" spans="1:26" ht="14.5" x14ac:dyDescent="0.35">
      <c r="A973" s="100"/>
      <c r="B973" s="100"/>
      <c r="C973" s="100"/>
      <c r="D973" s="100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</row>
    <row r="974" spans="1:26" ht="14.5" x14ac:dyDescent="0.35">
      <c r="A974" s="100"/>
      <c r="B974" s="100"/>
      <c r="C974" s="100"/>
      <c r="D974" s="100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</row>
    <row r="975" spans="1:26" ht="14.5" x14ac:dyDescent="0.35">
      <c r="A975" s="100"/>
      <c r="B975" s="100"/>
      <c r="C975" s="100"/>
      <c r="D975" s="100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</row>
    <row r="976" spans="1:26" ht="14.5" x14ac:dyDescent="0.35">
      <c r="A976" s="100"/>
      <c r="B976" s="100"/>
      <c r="C976" s="100"/>
      <c r="D976" s="100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</row>
    <row r="977" spans="1:26" ht="14.5" x14ac:dyDescent="0.35">
      <c r="A977" s="100"/>
      <c r="B977" s="100"/>
      <c r="C977" s="100"/>
      <c r="D977" s="100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</row>
    <row r="978" spans="1:26" ht="14.5" x14ac:dyDescent="0.35">
      <c r="A978" s="100"/>
      <c r="B978" s="100"/>
      <c r="C978" s="100"/>
      <c r="D978" s="100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</row>
    <row r="979" spans="1:26" ht="14.5" x14ac:dyDescent="0.35">
      <c r="A979" s="100"/>
      <c r="B979" s="100"/>
      <c r="C979" s="100"/>
      <c r="D979" s="100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</row>
    <row r="980" spans="1:26" ht="14.5" x14ac:dyDescent="0.35">
      <c r="A980" s="100"/>
      <c r="B980" s="100"/>
      <c r="C980" s="100"/>
      <c r="D980" s="100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</row>
  </sheetData>
  <sheetProtection insertRows="0" insertHyperlinks="0"/>
  <mergeCells count="41">
    <mergeCell ref="A40:F40"/>
    <mergeCell ref="A42:F42"/>
    <mergeCell ref="E48:F48"/>
    <mergeCell ref="E58:F58"/>
    <mergeCell ref="B52:C52"/>
    <mergeCell ref="E54:F54"/>
    <mergeCell ref="A43:F43"/>
    <mergeCell ref="E44:F44"/>
    <mergeCell ref="E53:F53"/>
    <mergeCell ref="C51:E51"/>
    <mergeCell ref="E52:F52"/>
    <mergeCell ref="A41:F41"/>
    <mergeCell ref="B53:C53"/>
    <mergeCell ref="C1:F1"/>
    <mergeCell ref="B27:C27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E13:F13"/>
    <mergeCell ref="A38:F38"/>
    <mergeCell ref="A39:F39"/>
    <mergeCell ref="A36:F36"/>
    <mergeCell ref="A17:F17"/>
    <mergeCell ref="A25:F25"/>
    <mergeCell ref="E27:F27"/>
    <mergeCell ref="A26:F26"/>
    <mergeCell ref="A18:F18"/>
    <mergeCell ref="A23:F23"/>
    <mergeCell ref="A24:F24"/>
    <mergeCell ref="E19:F19"/>
    <mergeCell ref="A37:F37"/>
    <mergeCell ref="A34:F34"/>
    <mergeCell ref="A35:F35"/>
    <mergeCell ref="A32:F32"/>
    <mergeCell ref="A33:F33"/>
  </mergeCells>
  <conditionalFormatting sqref="D27">
    <cfRule type="containsBlanks" dxfId="3" priority="3">
      <formula>LEN(TRIM(D27))=0</formula>
    </cfRule>
  </conditionalFormatting>
  <conditionalFormatting sqref="D53">
    <cfRule type="cellIs" dxfId="2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F4F131-4401-E44A-8E13-21B9D243C6EE}">
          <x14:formula1>
            <xm:f>'F&amp;A Rates'!$A$1:$A$6</xm:f>
          </x14:formula1>
          <xm:sqref>B53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BF88-1D9C-4482-9FF8-56AE41EEE3C6}">
  <dimension ref="A2:G18"/>
  <sheetViews>
    <sheetView workbookViewId="0">
      <selection activeCell="L29" sqref="L29"/>
    </sheetView>
  </sheetViews>
  <sheetFormatPr defaultColWidth="8.81640625" defaultRowHeight="12.5" x14ac:dyDescent="0.25"/>
  <cols>
    <col min="1" max="1" width="27.453125" bestFit="1" customWidth="1"/>
    <col min="2" max="4" width="11.1796875" bestFit="1" customWidth="1"/>
    <col min="5" max="5" width="10.1796875" customWidth="1"/>
    <col min="6" max="6" width="11.1796875" bestFit="1" customWidth="1"/>
    <col min="7" max="7" width="12.08984375" bestFit="1" customWidth="1"/>
  </cols>
  <sheetData>
    <row r="2" spans="1:7" ht="13" x14ac:dyDescent="0.3">
      <c r="A2" s="91"/>
      <c r="B2" s="89" t="s">
        <v>33</v>
      </c>
      <c r="C2" s="89" t="s">
        <v>34</v>
      </c>
      <c r="D2" s="89" t="s">
        <v>35</v>
      </c>
      <c r="E2" s="89" t="s">
        <v>35</v>
      </c>
      <c r="F2" s="96" t="s">
        <v>83</v>
      </c>
      <c r="G2" s="93" t="s">
        <v>76</v>
      </c>
    </row>
    <row r="3" spans="1:7" ht="13" x14ac:dyDescent="0.3">
      <c r="A3" s="90" t="s">
        <v>232</v>
      </c>
      <c r="B3" s="145">
        <f>'Personnel Budget'!B37</f>
        <v>0</v>
      </c>
      <c r="C3" s="145">
        <f>'Personnel Budget'!C37</f>
        <v>0</v>
      </c>
      <c r="D3" s="145">
        <f>'Personnel Budget'!D37</f>
        <v>0</v>
      </c>
      <c r="E3" s="145">
        <f>'Personnel Budget'!E37</f>
        <v>0</v>
      </c>
      <c r="F3" s="145">
        <f>'Personnel Budget'!F37</f>
        <v>0</v>
      </c>
      <c r="G3" s="146">
        <f>SUM(B3:F3)</f>
        <v>0</v>
      </c>
    </row>
    <row r="4" spans="1:7" ht="13" x14ac:dyDescent="0.3">
      <c r="A4" s="90" t="s">
        <v>71</v>
      </c>
      <c r="B4" s="145">
        <f>+'Personnel Budget'!B38</f>
        <v>0</v>
      </c>
      <c r="C4" s="145">
        <f>+'Personnel Budget'!C38</f>
        <v>0</v>
      </c>
      <c r="D4" s="145">
        <f>+'Personnel Budget'!D38</f>
        <v>0</v>
      </c>
      <c r="E4" s="145">
        <f>+'Personnel Budget'!E38</f>
        <v>0</v>
      </c>
      <c r="F4" s="145">
        <f>+'Personnel Budget'!F38</f>
        <v>0</v>
      </c>
      <c r="G4" s="146">
        <f>SUM(B4:F4)</f>
        <v>0</v>
      </c>
    </row>
    <row r="5" spans="1:7" ht="11.5" customHeight="1" x14ac:dyDescent="0.3">
      <c r="A5" s="90" t="s">
        <v>67</v>
      </c>
      <c r="B5" s="91">
        <f>'Personnel Budget'!B33</f>
        <v>0</v>
      </c>
      <c r="C5" s="91">
        <f>'Personnel Budget'!C33</f>
        <v>0</v>
      </c>
      <c r="D5" s="91">
        <f>'Personnel Budget'!D33</f>
        <v>0</v>
      </c>
      <c r="E5" s="91">
        <f>'Personnel Budget'!E33</f>
        <v>0</v>
      </c>
      <c r="F5" s="91">
        <f>'Personnel Budget'!F33</f>
        <v>0</v>
      </c>
      <c r="G5" s="146">
        <f>SUM(B5:F5)</f>
        <v>0</v>
      </c>
    </row>
    <row r="6" spans="1:7" ht="11.5" customHeight="1" x14ac:dyDescent="0.3">
      <c r="A6" s="94" t="s">
        <v>193</v>
      </c>
      <c r="B6" s="146">
        <f>+'Personnel Budget'!B39</f>
        <v>0</v>
      </c>
      <c r="C6" s="146">
        <f>+'Personnel Budget'!C39</f>
        <v>0</v>
      </c>
      <c r="D6" s="146">
        <f>+'Personnel Budget'!D39</f>
        <v>0</v>
      </c>
      <c r="E6" s="146">
        <f>+'Personnel Budget'!E39</f>
        <v>0</v>
      </c>
      <c r="F6" s="146">
        <f>+'Personnel Budget'!F39</f>
        <v>0</v>
      </c>
      <c r="G6" s="146">
        <f>+'Personnel Budget'!G39</f>
        <v>0</v>
      </c>
    </row>
    <row r="7" spans="1:7" ht="13" x14ac:dyDescent="0.3">
      <c r="A7" s="95"/>
    </row>
    <row r="8" spans="1:7" ht="13" x14ac:dyDescent="0.3">
      <c r="A8" s="90" t="s">
        <v>134</v>
      </c>
      <c r="B8" s="91">
        <f>'Non-Personnel Budget'!G13</f>
        <v>0</v>
      </c>
      <c r="C8" s="91">
        <f>'Non-Personnel Budget'!H13</f>
        <v>0</v>
      </c>
      <c r="D8" s="91">
        <f>'Non-Personnel Budget'!I13</f>
        <v>0</v>
      </c>
      <c r="E8" s="91">
        <f>'Non-Personnel Budget'!J13</f>
        <v>0</v>
      </c>
      <c r="F8" s="91">
        <f>'Non-Personnel Budget'!K13</f>
        <v>0</v>
      </c>
      <c r="G8" s="91">
        <f>'Non-Personnel Budget'!L13</f>
        <v>0</v>
      </c>
    </row>
    <row r="9" spans="1:7" ht="13" x14ac:dyDescent="0.3">
      <c r="A9" s="90" t="s">
        <v>91</v>
      </c>
      <c r="B9" s="91">
        <f>'Non-Personnel Budget'!G19</f>
        <v>0</v>
      </c>
      <c r="C9" s="91">
        <f>'Non-Personnel Budget'!H19</f>
        <v>0</v>
      </c>
      <c r="D9" s="91">
        <f>'Non-Personnel Budget'!I19</f>
        <v>0</v>
      </c>
      <c r="E9" s="91">
        <f>'Non-Personnel Budget'!J19</f>
        <v>0</v>
      </c>
      <c r="F9" s="91">
        <f>'Non-Personnel Budget'!K19</f>
        <v>0</v>
      </c>
      <c r="G9" s="91">
        <f>'Non-Personnel Budget'!L19</f>
        <v>0</v>
      </c>
    </row>
    <row r="10" spans="1:7" ht="13" x14ac:dyDescent="0.3">
      <c r="A10" s="90" t="s">
        <v>195</v>
      </c>
      <c r="B10" s="91">
        <f>'Non-Personnel Budget'!G27</f>
        <v>0</v>
      </c>
      <c r="C10" s="91">
        <f>'Non-Personnel Budget'!H27</f>
        <v>0</v>
      </c>
      <c r="D10" s="91">
        <f>'Non-Personnel Budget'!I27</f>
        <v>0</v>
      </c>
      <c r="E10" s="91">
        <f>'Non-Personnel Budget'!J27</f>
        <v>0</v>
      </c>
      <c r="F10" s="91">
        <f>'Non-Personnel Budget'!K27</f>
        <v>0</v>
      </c>
      <c r="G10" s="91">
        <f>'Non-Personnel Budget'!L27</f>
        <v>0</v>
      </c>
    </row>
    <row r="11" spans="1:7" ht="13" x14ac:dyDescent="0.3">
      <c r="A11" s="90" t="s">
        <v>196</v>
      </c>
      <c r="B11" s="91">
        <f>'Non-Personnel Budget'!G44</f>
        <v>0</v>
      </c>
      <c r="C11" s="91">
        <f>'Non-Personnel Budget'!H44</f>
        <v>0</v>
      </c>
      <c r="D11" s="91">
        <f>'Non-Personnel Budget'!I44</f>
        <v>0</v>
      </c>
      <c r="E11" s="91">
        <f>'Non-Personnel Budget'!J44</f>
        <v>0</v>
      </c>
      <c r="F11" s="91">
        <f>'Non-Personnel Budget'!K44</f>
        <v>0</v>
      </c>
      <c r="G11" s="91">
        <f>'Non-Personnel Budget'!L44</f>
        <v>0</v>
      </c>
    </row>
    <row r="12" spans="1:7" ht="13" x14ac:dyDescent="0.3">
      <c r="A12" s="94" t="s">
        <v>194</v>
      </c>
      <c r="B12" s="92">
        <f>+'Non-Personnel Budget'!G48</f>
        <v>0</v>
      </c>
      <c r="C12" s="92">
        <f>+'Non-Personnel Budget'!H48</f>
        <v>0</v>
      </c>
      <c r="D12" s="92">
        <f>+'Non-Personnel Budget'!I48</f>
        <v>0</v>
      </c>
      <c r="E12" s="92">
        <f>+'Non-Personnel Budget'!J48</f>
        <v>0</v>
      </c>
      <c r="F12" s="92">
        <f>+'Non-Personnel Budget'!K48</f>
        <v>0</v>
      </c>
      <c r="G12" s="92">
        <f>+'Non-Personnel Budget'!L48</f>
        <v>0</v>
      </c>
    </row>
    <row r="13" spans="1:7" ht="13" x14ac:dyDescent="0.3">
      <c r="A13" s="95"/>
    </row>
    <row r="14" spans="1:7" ht="14" x14ac:dyDescent="0.3">
      <c r="A14" s="92" t="s">
        <v>193</v>
      </c>
      <c r="B14" s="92"/>
      <c r="C14" s="92"/>
      <c r="D14" s="92"/>
      <c r="E14" s="92"/>
      <c r="F14" s="92"/>
      <c r="G14" s="147">
        <f>G6</f>
        <v>0</v>
      </c>
    </row>
    <row r="15" spans="1:7" ht="14" x14ac:dyDescent="0.3">
      <c r="A15" s="92" t="s">
        <v>194</v>
      </c>
      <c r="B15" s="92"/>
      <c r="C15" s="92"/>
      <c r="D15" s="92"/>
      <c r="E15" s="92"/>
      <c r="F15" s="92"/>
      <c r="G15" s="147">
        <f>G12</f>
        <v>0</v>
      </c>
    </row>
    <row r="16" spans="1:7" ht="14" x14ac:dyDescent="0.3">
      <c r="A16" s="90" t="s">
        <v>197</v>
      </c>
      <c r="B16" s="145" t="e">
        <f>+'Non-Personnel Budget'!G53+'Non-Personnel Budget'!G54</f>
        <v>#VALUE!</v>
      </c>
      <c r="C16" s="145" t="e">
        <f>+'Non-Personnel Budget'!H53+'Non-Personnel Budget'!H54</f>
        <v>#VALUE!</v>
      </c>
      <c r="D16" s="145" t="e">
        <f>+'Non-Personnel Budget'!I53+'Non-Personnel Budget'!I54</f>
        <v>#VALUE!</v>
      </c>
      <c r="E16" s="145" t="e">
        <f>+'Non-Personnel Budget'!J53+'Non-Personnel Budget'!J54</f>
        <v>#VALUE!</v>
      </c>
      <c r="F16" s="145" t="e">
        <f>+'Non-Personnel Budget'!K53+'Non-Personnel Budget'!K54</f>
        <v>#VALUE!</v>
      </c>
      <c r="G16" s="148" t="e">
        <f>SUM(B16:F16)</f>
        <v>#VALUE!</v>
      </c>
    </row>
    <row r="17" spans="1:7" ht="13" x14ac:dyDescent="0.3">
      <c r="A17" s="95"/>
      <c r="F17" s="97"/>
      <c r="G17" s="92"/>
    </row>
    <row r="18" spans="1:7" ht="22" customHeight="1" x14ac:dyDescent="0.25">
      <c r="A18" s="149" t="s">
        <v>62</v>
      </c>
      <c r="B18" s="146" t="e">
        <f>SUM(B6+B12+B16)</f>
        <v>#VALUE!</v>
      </c>
      <c r="C18" s="146" t="e">
        <f>SUM(C6+C12+C16)</f>
        <v>#VALUE!</v>
      </c>
      <c r="D18" s="146" t="e">
        <f>SUM(D6+D12+D16)</f>
        <v>#VALUE!</v>
      </c>
      <c r="E18" s="146" t="e">
        <f>SUM(E6+E12+E16)</f>
        <v>#VALUE!</v>
      </c>
      <c r="F18" s="146" t="e">
        <f>SUM(F6+F12+F16)</f>
        <v>#VALUE!</v>
      </c>
      <c r="G18" s="150" t="e">
        <f>G14+G15+G16</f>
        <v>#VALUE!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5DA23-888F-48EA-A233-ECFD8A0FB42B}">
  <dimension ref="A1"/>
  <sheetViews>
    <sheetView workbookViewId="0">
      <selection activeCell="L26" sqref="L26"/>
    </sheetView>
  </sheetViews>
  <sheetFormatPr defaultRowHeight="12.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G1004"/>
  <sheetViews>
    <sheetView workbookViewId="0"/>
  </sheetViews>
  <sheetFormatPr defaultColWidth="12.6328125" defaultRowHeight="15.75" customHeight="1" x14ac:dyDescent="0.25"/>
  <cols>
    <col min="1" max="1" width="26.1796875" customWidth="1"/>
  </cols>
  <sheetData>
    <row r="1" spans="1:33" ht="15.75" customHeight="1" x14ac:dyDescent="0.3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  <c r="AB1" s="44"/>
      <c r="AC1" s="44"/>
      <c r="AD1" s="44"/>
      <c r="AE1" s="44"/>
      <c r="AF1" s="44"/>
      <c r="AG1" s="44"/>
    </row>
    <row r="2" spans="1:33" ht="15.75" customHeight="1" x14ac:dyDescent="0.35">
      <c r="A2" s="43"/>
      <c r="B2" s="287" t="s">
        <v>111</v>
      </c>
      <c r="C2" s="226"/>
      <c r="D2" s="226"/>
      <c r="E2" s="226"/>
      <c r="F2" s="226"/>
      <c r="G2" s="227"/>
      <c r="H2" s="45"/>
      <c r="I2" s="45"/>
      <c r="J2" s="45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3" ht="15.75" customHeight="1" x14ac:dyDescent="0.35">
      <c r="A3" s="46"/>
      <c r="B3" s="47"/>
      <c r="C3" s="47"/>
      <c r="D3" s="47"/>
      <c r="E3" s="47"/>
      <c r="F3" s="48"/>
      <c r="G3" s="49"/>
      <c r="H3" s="47"/>
      <c r="I3" s="50"/>
      <c r="J3" s="50"/>
      <c r="K3" s="51"/>
      <c r="L3" s="51"/>
      <c r="M3" s="48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52"/>
      <c r="AB3" s="52"/>
      <c r="AC3" s="52"/>
      <c r="AD3" s="52"/>
      <c r="AE3" s="52"/>
      <c r="AF3" s="52"/>
      <c r="AG3" s="52"/>
    </row>
    <row r="4" spans="1:33" ht="15.75" customHeight="1" x14ac:dyDescent="0.35">
      <c r="A4" s="46" t="s">
        <v>112</v>
      </c>
      <c r="B4" s="47" t="s">
        <v>113</v>
      </c>
      <c r="C4" s="47"/>
      <c r="D4" s="47"/>
      <c r="E4" s="47"/>
      <c r="F4" s="48"/>
      <c r="G4" s="49"/>
      <c r="H4" s="47"/>
      <c r="I4" s="50"/>
      <c r="J4" s="50"/>
      <c r="K4" s="51"/>
      <c r="L4" s="51"/>
      <c r="M4" s="48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52"/>
      <c r="AB4" s="52"/>
      <c r="AC4" s="52"/>
      <c r="AD4" s="52"/>
      <c r="AE4" s="52"/>
      <c r="AF4" s="52"/>
      <c r="AG4" s="52"/>
    </row>
    <row r="5" spans="1:33" ht="15.75" customHeight="1" x14ac:dyDescent="0.35">
      <c r="A5" s="43"/>
      <c r="B5" s="43"/>
      <c r="C5" s="43"/>
      <c r="D5" s="43"/>
      <c r="E5" s="43"/>
      <c r="F5" s="53"/>
      <c r="G5" s="54"/>
      <c r="H5" s="43"/>
      <c r="I5" s="55"/>
      <c r="J5" s="55"/>
      <c r="K5" s="56"/>
      <c r="L5" s="56"/>
      <c r="M5" s="57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44"/>
      <c r="AC5" s="44"/>
      <c r="AD5" s="44"/>
      <c r="AE5" s="44"/>
      <c r="AF5" s="44"/>
      <c r="AG5" s="44"/>
    </row>
    <row r="6" spans="1:33" ht="15.75" customHeight="1" x14ac:dyDescent="0.35">
      <c r="A6" s="43"/>
      <c r="B6" s="43"/>
      <c r="C6" s="43"/>
      <c r="D6" s="43"/>
      <c r="E6" s="43"/>
      <c r="F6" s="53" t="s">
        <v>114</v>
      </c>
      <c r="G6" s="58">
        <v>24</v>
      </c>
      <c r="H6" s="43"/>
      <c r="I6" s="288" t="s">
        <v>115</v>
      </c>
      <c r="J6" s="227"/>
      <c r="K6" s="289" t="s">
        <v>116</v>
      </c>
      <c r="L6" s="282"/>
      <c r="M6" s="57" t="s">
        <v>117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4"/>
      <c r="AB6" s="44"/>
      <c r="AC6" s="44"/>
      <c r="AD6" s="44"/>
      <c r="AE6" s="44"/>
      <c r="AF6" s="44"/>
      <c r="AG6" s="44"/>
    </row>
    <row r="7" spans="1:33" ht="15.75" customHeight="1" x14ac:dyDescent="0.35">
      <c r="A7" s="43"/>
      <c r="B7" s="43"/>
      <c r="C7" s="43"/>
      <c r="D7" s="43"/>
      <c r="E7" s="43"/>
      <c r="F7" s="43"/>
      <c r="G7" s="43"/>
      <c r="H7" s="43"/>
      <c r="I7" s="59" t="s">
        <v>118</v>
      </c>
      <c r="J7" s="60" t="s">
        <v>182</v>
      </c>
      <c r="K7" s="283"/>
      <c r="L7" s="285"/>
      <c r="M7" s="61" t="e">
        <f>J7/J9</f>
        <v>#VALUE!</v>
      </c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4"/>
      <c r="AB7" s="44"/>
      <c r="AC7" s="44"/>
      <c r="AD7" s="44"/>
      <c r="AE7" s="44"/>
      <c r="AF7" s="44"/>
      <c r="AG7" s="44"/>
    </row>
    <row r="8" spans="1:33" ht="15.75" customHeight="1" x14ac:dyDescent="0.35">
      <c r="A8" s="43"/>
      <c r="B8" s="43"/>
      <c r="C8" s="43"/>
      <c r="D8" s="43"/>
      <c r="E8" s="43"/>
      <c r="F8" s="43"/>
      <c r="G8" s="43"/>
      <c r="H8" s="43"/>
      <c r="I8" s="59" t="s">
        <v>119</v>
      </c>
      <c r="J8" s="62" t="s">
        <v>182</v>
      </c>
      <c r="K8" s="290" t="e">
        <f>IF(SUM(J7:J8)=SUM(F10,F13,F21,F27,F35,F42,F47,F53,F60), "Yes", "No")</f>
        <v>#REF!</v>
      </c>
      <c r="L8" s="227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4"/>
      <c r="AB8" s="44"/>
      <c r="AC8" s="44"/>
      <c r="AD8" s="44"/>
      <c r="AE8" s="44"/>
      <c r="AF8" s="44"/>
      <c r="AG8" s="44"/>
    </row>
    <row r="9" spans="1:33" ht="15.75" customHeight="1" x14ac:dyDescent="0.35">
      <c r="A9" s="43"/>
      <c r="B9" s="63" t="s">
        <v>120</v>
      </c>
      <c r="C9" s="64"/>
      <c r="D9" s="64"/>
      <c r="E9" s="64"/>
      <c r="F9" s="64"/>
      <c r="G9" s="43"/>
      <c r="H9" s="43"/>
      <c r="I9" s="43" t="s">
        <v>121</v>
      </c>
      <c r="J9" s="60">
        <f>SUM(J7:J8)</f>
        <v>0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4"/>
      <c r="AB9" s="44"/>
      <c r="AC9" s="44"/>
      <c r="AD9" s="44"/>
      <c r="AE9" s="44"/>
      <c r="AF9" s="44"/>
      <c r="AG9" s="44"/>
    </row>
    <row r="10" spans="1:33" ht="15.75" customHeight="1" x14ac:dyDescent="0.35">
      <c r="A10" s="43"/>
      <c r="B10" s="287" t="s">
        <v>49</v>
      </c>
      <c r="C10" s="226"/>
      <c r="D10" s="226"/>
      <c r="E10" s="227"/>
      <c r="F10" s="65" t="e">
        <f>#REF!</f>
        <v>#REF!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44"/>
      <c r="AC10" s="44"/>
      <c r="AD10" s="44"/>
      <c r="AE10" s="44"/>
      <c r="AF10" s="44"/>
      <c r="AG10" s="44"/>
    </row>
    <row r="11" spans="1:33" ht="15.75" customHeight="1" x14ac:dyDescent="0.35">
      <c r="A11" s="43"/>
      <c r="B11" s="43"/>
      <c r="C11" s="43"/>
      <c r="D11" s="43"/>
      <c r="E11" s="43"/>
      <c r="F11" s="66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4"/>
      <c r="AB11" s="44"/>
      <c r="AC11" s="44"/>
      <c r="AD11" s="44"/>
      <c r="AE11" s="44"/>
      <c r="AF11" s="44"/>
      <c r="AG11" s="44"/>
    </row>
    <row r="12" spans="1:33" ht="15.75" customHeight="1" x14ac:dyDescent="0.35">
      <c r="A12" s="43"/>
      <c r="B12" s="286" t="s">
        <v>122</v>
      </c>
      <c r="C12" s="226"/>
      <c r="D12" s="226"/>
      <c r="E12" s="226"/>
      <c r="F12" s="227"/>
      <c r="G12" s="279" t="s">
        <v>123</v>
      </c>
      <c r="H12" s="226"/>
      <c r="I12" s="226"/>
      <c r="J12" s="226"/>
      <c r="K12" s="226"/>
      <c r="L12" s="227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4"/>
      <c r="AB12" s="44"/>
      <c r="AC12" s="44"/>
      <c r="AD12" s="44"/>
      <c r="AE12" s="44"/>
      <c r="AF12" s="44"/>
      <c r="AG12" s="44"/>
    </row>
    <row r="13" spans="1:33" ht="15.75" customHeight="1" x14ac:dyDescent="0.35">
      <c r="A13" s="43"/>
      <c r="B13" s="287" t="s">
        <v>50</v>
      </c>
      <c r="C13" s="226"/>
      <c r="D13" s="226"/>
      <c r="E13" s="227"/>
      <c r="F13" s="65" t="e">
        <f>#REF!</f>
        <v>#REF!</v>
      </c>
      <c r="G13" s="280" t="s">
        <v>124</v>
      </c>
      <c r="H13" s="281"/>
      <c r="I13" s="281"/>
      <c r="J13" s="281"/>
      <c r="K13" s="281"/>
      <c r="L13" s="282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4"/>
      <c r="AB13" s="44"/>
      <c r="AC13" s="44"/>
      <c r="AD13" s="44"/>
      <c r="AE13" s="44"/>
      <c r="AF13" s="44"/>
      <c r="AG13" s="44"/>
    </row>
    <row r="14" spans="1:33" ht="15.75" customHeight="1" x14ac:dyDescent="0.35">
      <c r="A14" s="43"/>
      <c r="B14" s="43"/>
      <c r="C14" s="43"/>
      <c r="D14" s="43"/>
      <c r="E14" s="43"/>
      <c r="F14" s="66"/>
      <c r="G14" s="283"/>
      <c r="H14" s="284"/>
      <c r="I14" s="284"/>
      <c r="J14" s="284"/>
      <c r="K14" s="284"/>
      <c r="L14" s="285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4"/>
      <c r="AB14" s="44"/>
      <c r="AC14" s="44"/>
      <c r="AD14" s="44"/>
      <c r="AE14" s="44"/>
      <c r="AF14" s="44"/>
      <c r="AG14" s="44"/>
    </row>
    <row r="15" spans="1:33" ht="15.75" customHeight="1" x14ac:dyDescent="0.35">
      <c r="A15" s="43"/>
      <c r="B15" s="286" t="s">
        <v>125</v>
      </c>
      <c r="C15" s="226"/>
      <c r="D15" s="226"/>
      <c r="E15" s="226"/>
      <c r="F15" s="227"/>
      <c r="G15" s="271" t="s">
        <v>33</v>
      </c>
      <c r="H15" s="227"/>
      <c r="I15" s="271" t="s">
        <v>34</v>
      </c>
      <c r="J15" s="227"/>
      <c r="K15" s="271" t="s">
        <v>35</v>
      </c>
      <c r="L15" s="227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4"/>
      <c r="AB15" s="44"/>
      <c r="AC15" s="44"/>
      <c r="AD15" s="44"/>
      <c r="AE15" s="44"/>
      <c r="AF15" s="44"/>
      <c r="AG15" s="44"/>
    </row>
    <row r="16" spans="1:33" ht="15.75" customHeight="1" x14ac:dyDescent="0.35">
      <c r="A16" s="43"/>
      <c r="B16" s="67" t="s">
        <v>126</v>
      </c>
      <c r="C16" s="67" t="s">
        <v>127</v>
      </c>
      <c r="D16" s="272" t="s">
        <v>128</v>
      </c>
      <c r="E16" s="227"/>
      <c r="F16" s="67" t="s">
        <v>129</v>
      </c>
      <c r="G16" s="57" t="s">
        <v>130</v>
      </c>
      <c r="H16" s="57" t="s">
        <v>131</v>
      </c>
      <c r="I16" s="57" t="s">
        <v>130</v>
      </c>
      <c r="J16" s="57" t="s">
        <v>131</v>
      </c>
      <c r="K16" s="57" t="s">
        <v>130</v>
      </c>
      <c r="L16" s="57" t="s">
        <v>131</v>
      </c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4"/>
      <c r="AB16" s="44"/>
      <c r="AC16" s="44"/>
      <c r="AD16" s="44"/>
      <c r="AE16" s="44"/>
      <c r="AF16" s="44"/>
      <c r="AG16" s="44"/>
    </row>
    <row r="17" spans="1:33" ht="15.75" customHeight="1" x14ac:dyDescent="0.35">
      <c r="A17" s="43"/>
      <c r="B17" s="43"/>
      <c r="C17" s="43"/>
      <c r="D17" s="278"/>
      <c r="E17" s="227"/>
      <c r="F17" s="60">
        <f t="shared" ref="F17:F20" si="0">SUM(G17:L17)</f>
        <v>0</v>
      </c>
      <c r="G17" s="68"/>
      <c r="H17" s="68"/>
      <c r="I17" s="68"/>
      <c r="J17" s="68"/>
      <c r="K17" s="68"/>
      <c r="L17" s="68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4"/>
      <c r="AB17" s="44"/>
      <c r="AC17" s="44"/>
      <c r="AD17" s="44"/>
      <c r="AE17" s="44"/>
      <c r="AF17" s="44"/>
      <c r="AG17" s="44"/>
    </row>
    <row r="18" spans="1:33" ht="15.75" customHeight="1" x14ac:dyDescent="0.35">
      <c r="A18" s="43"/>
      <c r="B18" s="43"/>
      <c r="C18" s="43"/>
      <c r="D18" s="278"/>
      <c r="E18" s="227"/>
      <c r="F18" s="60">
        <f t="shared" si="0"/>
        <v>0</v>
      </c>
      <c r="G18" s="68"/>
      <c r="H18" s="68"/>
      <c r="I18" s="68"/>
      <c r="J18" s="68"/>
      <c r="K18" s="68"/>
      <c r="L18" s="68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4"/>
      <c r="AB18" s="44"/>
      <c r="AC18" s="44"/>
      <c r="AD18" s="44"/>
      <c r="AE18" s="44"/>
      <c r="AF18" s="44"/>
      <c r="AG18" s="44"/>
    </row>
    <row r="19" spans="1:33" ht="15.75" customHeight="1" x14ac:dyDescent="0.35">
      <c r="A19" s="43"/>
      <c r="B19" s="43"/>
      <c r="C19" s="43"/>
      <c r="D19" s="278"/>
      <c r="E19" s="227"/>
      <c r="F19" s="60">
        <f t="shared" si="0"/>
        <v>0</v>
      </c>
      <c r="G19" s="68"/>
      <c r="H19" s="68"/>
      <c r="I19" s="68"/>
      <c r="J19" s="68"/>
      <c r="K19" s="68"/>
      <c r="L19" s="68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4"/>
      <c r="AB19" s="44"/>
      <c r="AC19" s="44"/>
      <c r="AD19" s="44"/>
      <c r="AE19" s="44"/>
      <c r="AF19" s="44"/>
      <c r="AG19" s="44"/>
    </row>
    <row r="20" spans="1:33" ht="15.75" customHeight="1" x14ac:dyDescent="0.35">
      <c r="A20" s="43"/>
      <c r="B20" s="43"/>
      <c r="C20" s="43"/>
      <c r="D20" s="278"/>
      <c r="E20" s="227"/>
      <c r="F20" s="60">
        <f t="shared" si="0"/>
        <v>0</v>
      </c>
      <c r="G20" s="68"/>
      <c r="H20" s="68"/>
      <c r="I20" s="68"/>
      <c r="J20" s="68"/>
      <c r="K20" s="68"/>
      <c r="L20" s="68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4"/>
      <c r="AB20" s="44"/>
      <c r="AC20" s="44"/>
      <c r="AD20" s="44"/>
      <c r="AE20" s="44"/>
      <c r="AF20" s="44"/>
      <c r="AG20" s="44"/>
    </row>
    <row r="21" spans="1:33" ht="15.5" x14ac:dyDescent="0.35">
      <c r="A21" s="43"/>
      <c r="B21" s="287" t="s">
        <v>132</v>
      </c>
      <c r="C21" s="226"/>
      <c r="D21" s="226"/>
      <c r="E21" s="227"/>
      <c r="F21" s="69">
        <f t="shared" ref="F21:L21" si="1">SUM(F17:F20)</f>
        <v>0</v>
      </c>
      <c r="G21" s="70">
        <f t="shared" si="1"/>
        <v>0</v>
      </c>
      <c r="H21" s="70">
        <f t="shared" si="1"/>
        <v>0</v>
      </c>
      <c r="I21" s="70">
        <f t="shared" si="1"/>
        <v>0</v>
      </c>
      <c r="J21" s="60">
        <f t="shared" si="1"/>
        <v>0</v>
      </c>
      <c r="K21" s="70">
        <f t="shared" si="1"/>
        <v>0</v>
      </c>
      <c r="L21" s="60">
        <f t="shared" si="1"/>
        <v>0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4"/>
      <c r="AB21" s="44"/>
      <c r="AC21" s="44"/>
      <c r="AD21" s="44"/>
      <c r="AE21" s="44"/>
      <c r="AF21" s="44"/>
      <c r="AG21" s="44"/>
    </row>
    <row r="22" spans="1:33" ht="15.5" x14ac:dyDescent="0.35">
      <c r="A22" s="43"/>
      <c r="B22" s="43"/>
      <c r="C22" s="43"/>
      <c r="D22" s="43"/>
      <c r="E22" s="43"/>
      <c r="F22" s="66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4"/>
      <c r="AB22" s="44"/>
      <c r="AC22" s="44"/>
      <c r="AD22" s="44"/>
      <c r="AE22" s="44"/>
      <c r="AF22" s="44"/>
      <c r="AG22" s="44"/>
    </row>
    <row r="23" spans="1:33" ht="15.5" x14ac:dyDescent="0.35">
      <c r="A23" s="43"/>
      <c r="B23" s="286" t="s">
        <v>133</v>
      </c>
      <c r="C23" s="226"/>
      <c r="D23" s="226"/>
      <c r="E23" s="226"/>
      <c r="F23" s="227"/>
      <c r="G23" s="271" t="s">
        <v>33</v>
      </c>
      <c r="H23" s="227"/>
      <c r="I23" s="271" t="s">
        <v>34</v>
      </c>
      <c r="J23" s="227"/>
      <c r="K23" s="271" t="s">
        <v>35</v>
      </c>
      <c r="L23" s="227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4"/>
      <c r="AB23" s="44"/>
      <c r="AC23" s="44"/>
      <c r="AD23" s="44"/>
      <c r="AE23" s="44"/>
      <c r="AF23" s="44"/>
      <c r="AG23" s="44"/>
    </row>
    <row r="24" spans="1:33" ht="15.5" x14ac:dyDescent="0.35">
      <c r="A24" s="43"/>
      <c r="B24" s="67" t="s">
        <v>134</v>
      </c>
      <c r="C24" s="67" t="s">
        <v>135</v>
      </c>
      <c r="D24" s="272" t="s">
        <v>128</v>
      </c>
      <c r="E24" s="227"/>
      <c r="F24" s="67" t="s">
        <v>129</v>
      </c>
      <c r="G24" s="57" t="s">
        <v>130</v>
      </c>
      <c r="H24" s="57" t="s">
        <v>131</v>
      </c>
      <c r="I24" s="57" t="s">
        <v>130</v>
      </c>
      <c r="J24" s="57" t="s">
        <v>131</v>
      </c>
      <c r="K24" s="57" t="s">
        <v>130</v>
      </c>
      <c r="L24" s="57" t="s">
        <v>131</v>
      </c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4"/>
      <c r="AB24" s="44"/>
      <c r="AC24" s="44"/>
      <c r="AD24" s="44"/>
      <c r="AE24" s="44"/>
      <c r="AF24" s="44"/>
      <c r="AG24" s="44"/>
    </row>
    <row r="25" spans="1:33" ht="15.5" x14ac:dyDescent="0.35">
      <c r="A25" s="43"/>
      <c r="B25" s="43"/>
      <c r="C25" s="43"/>
      <c r="D25" s="278"/>
      <c r="E25" s="227"/>
      <c r="F25" s="71">
        <f t="shared" ref="F25:F26" si="2">SUM(G25:L25)</f>
        <v>0</v>
      </c>
      <c r="G25" s="68"/>
      <c r="H25" s="68"/>
      <c r="I25" s="68"/>
      <c r="J25" s="68"/>
      <c r="K25" s="68"/>
      <c r="L25" s="68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4"/>
      <c r="AB25" s="44"/>
      <c r="AC25" s="44"/>
      <c r="AD25" s="44"/>
      <c r="AE25" s="44"/>
      <c r="AF25" s="44"/>
      <c r="AG25" s="44"/>
    </row>
    <row r="26" spans="1:33" ht="15.5" x14ac:dyDescent="0.35">
      <c r="A26" s="43"/>
      <c r="B26" s="43"/>
      <c r="C26" s="43"/>
      <c r="D26" s="278"/>
      <c r="E26" s="227"/>
      <c r="F26" s="71">
        <f t="shared" si="2"/>
        <v>0</v>
      </c>
      <c r="G26" s="68"/>
      <c r="H26" s="68"/>
      <c r="I26" s="68"/>
      <c r="J26" s="68"/>
      <c r="K26" s="68"/>
      <c r="L26" s="68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4"/>
      <c r="AB26" s="44"/>
      <c r="AC26" s="44"/>
      <c r="AD26" s="44"/>
      <c r="AE26" s="44"/>
      <c r="AF26" s="44"/>
      <c r="AG26" s="44"/>
    </row>
    <row r="27" spans="1:33" ht="15.5" x14ac:dyDescent="0.35">
      <c r="A27" s="43"/>
      <c r="B27" s="287" t="s">
        <v>136</v>
      </c>
      <c r="C27" s="226"/>
      <c r="D27" s="226"/>
      <c r="E27" s="227"/>
      <c r="F27" s="69">
        <f t="shared" ref="F27:L27" si="3">SUM(F25:F26)</f>
        <v>0</v>
      </c>
      <c r="G27" s="60">
        <f t="shared" si="3"/>
        <v>0</v>
      </c>
      <c r="H27" s="60">
        <f t="shared" si="3"/>
        <v>0</v>
      </c>
      <c r="I27" s="60">
        <f t="shared" si="3"/>
        <v>0</v>
      </c>
      <c r="J27" s="60">
        <f t="shared" si="3"/>
        <v>0</v>
      </c>
      <c r="K27" s="60">
        <f t="shared" si="3"/>
        <v>0</v>
      </c>
      <c r="L27" s="60">
        <f t="shared" si="3"/>
        <v>0</v>
      </c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4"/>
      <c r="AB27" s="44"/>
      <c r="AC27" s="44"/>
      <c r="AD27" s="44"/>
      <c r="AE27" s="44"/>
      <c r="AF27" s="44"/>
      <c r="AG27" s="44"/>
    </row>
    <row r="28" spans="1:33" ht="15.5" x14ac:dyDescent="0.3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4"/>
      <c r="AB28" s="44"/>
      <c r="AC28" s="44"/>
      <c r="AD28" s="44"/>
      <c r="AE28" s="44"/>
      <c r="AF28" s="44"/>
      <c r="AG28" s="44"/>
    </row>
    <row r="29" spans="1:33" ht="15.5" x14ac:dyDescent="0.35">
      <c r="A29" s="43"/>
      <c r="B29" s="270" t="s">
        <v>137</v>
      </c>
      <c r="C29" s="226"/>
      <c r="D29" s="226"/>
      <c r="E29" s="226"/>
      <c r="F29" s="227"/>
      <c r="G29" s="271" t="s">
        <v>33</v>
      </c>
      <c r="H29" s="227"/>
      <c r="I29" s="271" t="s">
        <v>34</v>
      </c>
      <c r="J29" s="227"/>
      <c r="K29" s="271" t="s">
        <v>35</v>
      </c>
      <c r="L29" s="227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4"/>
      <c r="AB29" s="44"/>
      <c r="AC29" s="44"/>
      <c r="AD29" s="44"/>
      <c r="AE29" s="44"/>
      <c r="AF29" s="44"/>
      <c r="AG29" s="44"/>
    </row>
    <row r="30" spans="1:33" ht="15.5" x14ac:dyDescent="0.35">
      <c r="A30" s="43"/>
      <c r="B30" s="67" t="s">
        <v>138</v>
      </c>
      <c r="C30" s="67" t="s">
        <v>135</v>
      </c>
      <c r="D30" s="272" t="s">
        <v>128</v>
      </c>
      <c r="E30" s="227"/>
      <c r="F30" s="67" t="s">
        <v>129</v>
      </c>
      <c r="G30" s="57" t="s">
        <v>130</v>
      </c>
      <c r="H30" s="57" t="s">
        <v>131</v>
      </c>
      <c r="I30" s="57" t="s">
        <v>130</v>
      </c>
      <c r="J30" s="57" t="s">
        <v>131</v>
      </c>
      <c r="K30" s="57" t="s">
        <v>130</v>
      </c>
      <c r="L30" s="57" t="s">
        <v>131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4"/>
      <c r="AB30" s="44"/>
      <c r="AC30" s="44"/>
      <c r="AD30" s="44"/>
      <c r="AE30" s="44"/>
      <c r="AF30" s="44"/>
      <c r="AG30" s="44"/>
    </row>
    <row r="31" spans="1:33" ht="15.5" x14ac:dyDescent="0.35">
      <c r="A31" s="43"/>
      <c r="B31" s="43"/>
      <c r="C31" s="43"/>
      <c r="D31" s="278"/>
      <c r="E31" s="227"/>
      <c r="F31" s="68"/>
      <c r="G31" s="68"/>
      <c r="H31" s="68"/>
      <c r="I31" s="68"/>
      <c r="J31" s="68"/>
      <c r="K31" s="68"/>
      <c r="L31" s="68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4"/>
      <c r="AB31" s="44"/>
      <c r="AC31" s="44"/>
      <c r="AD31" s="44"/>
      <c r="AE31" s="44"/>
      <c r="AF31" s="44"/>
      <c r="AG31" s="44"/>
    </row>
    <row r="32" spans="1:33" ht="15.5" x14ac:dyDescent="0.35">
      <c r="A32" s="43"/>
      <c r="B32" s="43"/>
      <c r="C32" s="43"/>
      <c r="D32" s="278"/>
      <c r="E32" s="227"/>
      <c r="F32" s="68"/>
      <c r="G32" s="68"/>
      <c r="H32" s="68"/>
      <c r="I32" s="68"/>
      <c r="J32" s="68"/>
      <c r="K32" s="68"/>
      <c r="L32" s="68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4"/>
      <c r="AB32" s="44"/>
      <c r="AC32" s="44"/>
      <c r="AD32" s="44"/>
      <c r="AE32" s="44"/>
      <c r="AF32" s="44"/>
      <c r="AG32" s="44"/>
    </row>
    <row r="33" spans="1:33" ht="15.5" x14ac:dyDescent="0.35">
      <c r="A33" s="43"/>
      <c r="B33" s="43"/>
      <c r="C33" s="43"/>
      <c r="D33" s="278"/>
      <c r="E33" s="227"/>
      <c r="F33" s="68"/>
      <c r="G33" s="68"/>
      <c r="H33" s="68"/>
      <c r="I33" s="68"/>
      <c r="J33" s="68"/>
      <c r="K33" s="68"/>
      <c r="L33" s="68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4"/>
      <c r="AB33" s="44"/>
      <c r="AC33" s="44"/>
      <c r="AD33" s="44"/>
      <c r="AE33" s="44"/>
      <c r="AF33" s="44"/>
      <c r="AG33" s="44"/>
    </row>
    <row r="34" spans="1:33" ht="15.5" x14ac:dyDescent="0.35">
      <c r="A34" s="43"/>
      <c r="B34" s="43"/>
      <c r="C34" s="43"/>
      <c r="D34" s="278"/>
      <c r="E34" s="227"/>
      <c r="F34" s="68"/>
      <c r="G34" s="68"/>
      <c r="H34" s="68"/>
      <c r="I34" s="68"/>
      <c r="J34" s="68"/>
      <c r="K34" s="68"/>
      <c r="L34" s="68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4"/>
      <c r="AB34" s="44"/>
      <c r="AC34" s="44"/>
      <c r="AD34" s="44"/>
      <c r="AE34" s="44"/>
      <c r="AF34" s="44"/>
      <c r="AG34" s="44"/>
    </row>
    <row r="35" spans="1:33" ht="15.5" x14ac:dyDescent="0.35">
      <c r="A35" s="43"/>
      <c r="B35" s="287" t="s">
        <v>139</v>
      </c>
      <c r="C35" s="226"/>
      <c r="D35" s="226"/>
      <c r="E35" s="227"/>
      <c r="F35" s="69">
        <f t="shared" ref="F35:L35" si="4">SUM(F31:F34)</f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60">
        <f t="shared" si="4"/>
        <v>0</v>
      </c>
      <c r="K35" s="60">
        <f t="shared" si="4"/>
        <v>0</v>
      </c>
      <c r="L35" s="60">
        <f t="shared" si="4"/>
        <v>0</v>
      </c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4"/>
      <c r="AB35" s="44"/>
      <c r="AC35" s="44"/>
      <c r="AD35" s="44"/>
      <c r="AE35" s="44"/>
      <c r="AF35" s="44"/>
      <c r="AG35" s="44"/>
    </row>
    <row r="36" spans="1:33" ht="15.5" x14ac:dyDescent="0.3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4"/>
      <c r="AB36" s="44"/>
      <c r="AC36" s="44"/>
      <c r="AD36" s="44"/>
      <c r="AE36" s="44"/>
      <c r="AF36" s="44"/>
      <c r="AG36" s="44"/>
    </row>
    <row r="37" spans="1:33" ht="15.5" x14ac:dyDescent="0.35">
      <c r="A37" s="43"/>
      <c r="B37" s="270" t="s">
        <v>140</v>
      </c>
      <c r="C37" s="226"/>
      <c r="D37" s="226"/>
      <c r="E37" s="226"/>
      <c r="F37" s="227"/>
      <c r="G37" s="271" t="s">
        <v>33</v>
      </c>
      <c r="H37" s="227"/>
      <c r="I37" s="271" t="s">
        <v>34</v>
      </c>
      <c r="J37" s="227"/>
      <c r="K37" s="271" t="s">
        <v>35</v>
      </c>
      <c r="L37" s="227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4"/>
      <c r="AB37" s="44"/>
      <c r="AC37" s="44"/>
      <c r="AD37" s="44"/>
      <c r="AE37" s="44"/>
      <c r="AF37" s="44"/>
      <c r="AG37" s="44"/>
    </row>
    <row r="38" spans="1:33" ht="46.5" x14ac:dyDescent="0.35">
      <c r="A38" s="43"/>
      <c r="B38" s="72" t="s">
        <v>141</v>
      </c>
      <c r="C38" s="72" t="s">
        <v>142</v>
      </c>
      <c r="D38" s="272" t="s">
        <v>143</v>
      </c>
      <c r="E38" s="227"/>
      <c r="F38" s="67" t="s">
        <v>129</v>
      </c>
      <c r="G38" s="57" t="s">
        <v>130</v>
      </c>
      <c r="H38" s="57" t="s">
        <v>131</v>
      </c>
      <c r="I38" s="57" t="s">
        <v>130</v>
      </c>
      <c r="J38" s="57" t="s">
        <v>131</v>
      </c>
      <c r="K38" s="57" t="s">
        <v>130</v>
      </c>
      <c r="L38" s="57" t="s">
        <v>131</v>
      </c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4"/>
      <c r="AB38" s="44"/>
      <c r="AC38" s="44"/>
      <c r="AD38" s="44"/>
      <c r="AE38" s="44"/>
      <c r="AF38" s="44"/>
      <c r="AG38" s="44"/>
    </row>
    <row r="39" spans="1:33" ht="15.5" x14ac:dyDescent="0.35">
      <c r="A39" s="43"/>
      <c r="B39" s="73" t="s">
        <v>144</v>
      </c>
      <c r="C39" s="74" t="s">
        <v>145</v>
      </c>
      <c r="D39" s="273"/>
      <c r="E39" s="227"/>
      <c r="F39" s="75"/>
      <c r="G39" s="75"/>
      <c r="H39" s="75"/>
      <c r="I39" s="75"/>
      <c r="J39" s="75"/>
      <c r="K39" s="75"/>
      <c r="L39" s="75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4"/>
      <c r="AB39" s="44"/>
      <c r="AC39" s="44"/>
      <c r="AD39" s="44"/>
      <c r="AE39" s="44"/>
      <c r="AF39" s="44"/>
      <c r="AG39" s="44"/>
    </row>
    <row r="40" spans="1:33" ht="15.5" x14ac:dyDescent="0.35">
      <c r="A40" s="43"/>
      <c r="B40" s="74" t="s">
        <v>146</v>
      </c>
      <c r="C40" s="74" t="s">
        <v>145</v>
      </c>
      <c r="D40" s="273"/>
      <c r="E40" s="227"/>
      <c r="F40" s="75"/>
      <c r="G40" s="75"/>
      <c r="H40" s="75"/>
      <c r="I40" s="75"/>
      <c r="J40" s="75"/>
      <c r="K40" s="75"/>
      <c r="L40" s="75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4"/>
      <c r="AB40" s="44"/>
      <c r="AC40" s="44"/>
      <c r="AD40" s="44"/>
      <c r="AE40" s="44"/>
      <c r="AF40" s="44"/>
      <c r="AG40" s="44"/>
    </row>
    <row r="41" spans="1:33" ht="15.5" x14ac:dyDescent="0.35">
      <c r="A41" s="43"/>
      <c r="B41" s="74" t="s">
        <v>147</v>
      </c>
      <c r="C41" s="74" t="s">
        <v>148</v>
      </c>
      <c r="D41" s="273"/>
      <c r="E41" s="227"/>
      <c r="F41" s="75"/>
      <c r="G41" s="75"/>
      <c r="H41" s="75"/>
      <c r="I41" s="75"/>
      <c r="J41" s="75"/>
      <c r="K41" s="75"/>
      <c r="L41" s="75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4"/>
      <c r="AB41" s="44"/>
      <c r="AC41" s="44"/>
      <c r="AD41" s="44"/>
      <c r="AE41" s="44"/>
      <c r="AF41" s="44"/>
      <c r="AG41" s="44"/>
    </row>
    <row r="42" spans="1:33" ht="15.5" x14ac:dyDescent="0.35">
      <c r="A42" s="43"/>
      <c r="B42" s="274" t="s">
        <v>54</v>
      </c>
      <c r="C42" s="226"/>
      <c r="D42" s="226"/>
      <c r="E42" s="227"/>
      <c r="F42" s="69">
        <f t="shared" ref="F42:G42" si="5">SUM(F39:F41)</f>
        <v>0</v>
      </c>
      <c r="G42" s="76">
        <f t="shared" si="5"/>
        <v>0</v>
      </c>
      <c r="H42" s="76">
        <f>SUM(H39:H40)</f>
        <v>0</v>
      </c>
      <c r="I42" s="76">
        <f>SUM(I39:I41)</f>
        <v>0</v>
      </c>
      <c r="J42" s="62">
        <f t="shared" ref="J42:L42" si="6">SUM(J39:J40)</f>
        <v>0</v>
      </c>
      <c r="K42" s="62">
        <f t="shared" si="6"/>
        <v>0</v>
      </c>
      <c r="L42" s="62">
        <f t="shared" si="6"/>
        <v>0</v>
      </c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4"/>
      <c r="AB42" s="44"/>
      <c r="AC42" s="44"/>
      <c r="AD42" s="44"/>
      <c r="AE42" s="44"/>
      <c r="AF42" s="44"/>
      <c r="AG42" s="44"/>
    </row>
    <row r="43" spans="1:33" ht="15.5" x14ac:dyDescent="0.35">
      <c r="A43" s="43"/>
      <c r="B43" s="74"/>
      <c r="C43" s="74"/>
      <c r="D43" s="74"/>
      <c r="E43" s="74"/>
      <c r="F43" s="77"/>
      <c r="G43" s="74"/>
      <c r="H43" s="74"/>
      <c r="I43" s="74"/>
      <c r="J43" s="74"/>
      <c r="K43" s="74"/>
      <c r="L43" s="74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4"/>
      <c r="AB43" s="44"/>
      <c r="AC43" s="44"/>
      <c r="AD43" s="44"/>
      <c r="AE43" s="44"/>
      <c r="AF43" s="44"/>
      <c r="AG43" s="44"/>
    </row>
    <row r="44" spans="1:33" ht="15.5" x14ac:dyDescent="0.35">
      <c r="A44" s="43"/>
      <c r="B44" s="275" t="s">
        <v>149</v>
      </c>
      <c r="C44" s="226"/>
      <c r="D44" s="226"/>
      <c r="E44" s="226"/>
      <c r="F44" s="227"/>
      <c r="G44" s="274" t="s">
        <v>33</v>
      </c>
      <c r="H44" s="227"/>
      <c r="I44" s="274" t="s">
        <v>34</v>
      </c>
      <c r="J44" s="227"/>
      <c r="K44" s="274" t="s">
        <v>35</v>
      </c>
      <c r="L44" s="227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4"/>
      <c r="AB44" s="44"/>
      <c r="AC44" s="44"/>
      <c r="AD44" s="44"/>
      <c r="AE44" s="44"/>
      <c r="AF44" s="44"/>
      <c r="AG44" s="44"/>
    </row>
    <row r="45" spans="1:33" ht="15.5" x14ac:dyDescent="0.35">
      <c r="A45" s="43"/>
      <c r="B45" s="78" t="s">
        <v>150</v>
      </c>
      <c r="C45" s="78" t="s">
        <v>151</v>
      </c>
      <c r="D45" s="276" t="s">
        <v>128</v>
      </c>
      <c r="E45" s="227"/>
      <c r="F45" s="78" t="s">
        <v>129</v>
      </c>
      <c r="G45" s="57" t="s">
        <v>130</v>
      </c>
      <c r="H45" s="57" t="s">
        <v>131</v>
      </c>
      <c r="I45" s="57" t="s">
        <v>130</v>
      </c>
      <c r="J45" s="57" t="s">
        <v>131</v>
      </c>
      <c r="K45" s="57" t="s">
        <v>130</v>
      </c>
      <c r="L45" s="57" t="s">
        <v>131</v>
      </c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4"/>
      <c r="AB45" s="44"/>
      <c r="AC45" s="44"/>
      <c r="AD45" s="44"/>
      <c r="AE45" s="44"/>
      <c r="AF45" s="44"/>
      <c r="AG45" s="44"/>
    </row>
    <row r="46" spans="1:33" ht="15.5" x14ac:dyDescent="0.35">
      <c r="A46" s="43"/>
      <c r="B46" s="74" t="s">
        <v>152</v>
      </c>
      <c r="C46" s="79" t="s">
        <v>152</v>
      </c>
      <c r="D46" s="277" t="s">
        <v>152</v>
      </c>
      <c r="E46" s="227"/>
      <c r="F46" s="62">
        <f>SUM(G46:L46)</f>
        <v>0</v>
      </c>
      <c r="G46" s="80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4"/>
      <c r="AB46" s="44"/>
      <c r="AC46" s="44"/>
      <c r="AD46" s="44"/>
      <c r="AE46" s="44"/>
      <c r="AF46" s="44"/>
      <c r="AG46" s="44"/>
    </row>
    <row r="47" spans="1:33" ht="15.5" x14ac:dyDescent="0.35">
      <c r="A47" s="43"/>
      <c r="B47" s="274" t="s">
        <v>153</v>
      </c>
      <c r="C47" s="226"/>
      <c r="D47" s="226"/>
      <c r="E47" s="227"/>
      <c r="F47" s="69">
        <f t="shared" ref="F47:L47" si="7">SUM(F46)</f>
        <v>0</v>
      </c>
      <c r="G47" s="62">
        <f t="shared" si="7"/>
        <v>0</v>
      </c>
      <c r="H47" s="62">
        <f t="shared" si="7"/>
        <v>0</v>
      </c>
      <c r="I47" s="62">
        <f t="shared" si="7"/>
        <v>0</v>
      </c>
      <c r="J47" s="62">
        <f t="shared" si="7"/>
        <v>0</v>
      </c>
      <c r="K47" s="62">
        <f t="shared" si="7"/>
        <v>0</v>
      </c>
      <c r="L47" s="62">
        <f t="shared" si="7"/>
        <v>0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4"/>
      <c r="AB47" s="44"/>
      <c r="AC47" s="44"/>
      <c r="AD47" s="44"/>
      <c r="AE47" s="44"/>
      <c r="AF47" s="44"/>
      <c r="AG47" s="44"/>
    </row>
    <row r="48" spans="1:33" ht="15.5" x14ac:dyDescent="0.35">
      <c r="A48" s="43"/>
      <c r="B48" s="74"/>
      <c r="C48" s="74"/>
      <c r="D48" s="74"/>
      <c r="E48" s="74"/>
      <c r="F48" s="77"/>
      <c r="G48" s="74"/>
      <c r="H48" s="74"/>
      <c r="I48" s="74"/>
      <c r="J48" s="74"/>
      <c r="K48" s="74"/>
      <c r="L48" s="74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4"/>
      <c r="AB48" s="44"/>
      <c r="AC48" s="44"/>
      <c r="AD48" s="44"/>
      <c r="AE48" s="44"/>
      <c r="AF48" s="44"/>
      <c r="AG48" s="44"/>
    </row>
    <row r="49" spans="1:33" ht="15.5" x14ac:dyDescent="0.35">
      <c r="A49" s="43"/>
      <c r="B49" s="275" t="s">
        <v>154</v>
      </c>
      <c r="C49" s="226"/>
      <c r="D49" s="226"/>
      <c r="E49" s="226"/>
      <c r="F49" s="227"/>
      <c r="G49" s="274" t="s">
        <v>33</v>
      </c>
      <c r="H49" s="227"/>
      <c r="I49" s="274" t="s">
        <v>34</v>
      </c>
      <c r="J49" s="227"/>
      <c r="K49" s="274" t="s">
        <v>35</v>
      </c>
      <c r="L49" s="227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4"/>
      <c r="AB49" s="44"/>
      <c r="AC49" s="44"/>
      <c r="AD49" s="44"/>
      <c r="AE49" s="44"/>
      <c r="AF49" s="44"/>
      <c r="AG49" s="44"/>
    </row>
    <row r="50" spans="1:33" ht="15.5" x14ac:dyDescent="0.35">
      <c r="A50" s="43"/>
      <c r="B50" s="67" t="s">
        <v>93</v>
      </c>
      <c r="C50" s="78" t="s">
        <v>151</v>
      </c>
      <c r="D50" s="276" t="s">
        <v>128</v>
      </c>
      <c r="E50" s="227"/>
      <c r="F50" s="78" t="s">
        <v>129</v>
      </c>
      <c r="G50" s="57" t="s">
        <v>130</v>
      </c>
      <c r="H50" s="57" t="s">
        <v>131</v>
      </c>
      <c r="I50" s="57" t="s">
        <v>130</v>
      </c>
      <c r="J50" s="57" t="s">
        <v>131</v>
      </c>
      <c r="K50" s="57" t="s">
        <v>130</v>
      </c>
      <c r="L50" s="57" t="s">
        <v>131</v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4"/>
      <c r="AB50" s="44"/>
      <c r="AC50" s="44"/>
      <c r="AD50" s="44"/>
      <c r="AE50" s="44"/>
      <c r="AF50" s="44"/>
      <c r="AG50" s="44"/>
    </row>
    <row r="51" spans="1:33" ht="15.5" x14ac:dyDescent="0.35">
      <c r="A51" s="43"/>
      <c r="B51" s="43" t="s">
        <v>152</v>
      </c>
      <c r="C51" s="79" t="s">
        <v>152</v>
      </c>
      <c r="D51" s="294" t="s">
        <v>152</v>
      </c>
      <c r="E51" s="227"/>
      <c r="F51" s="62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62">
        <v>0</v>
      </c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4"/>
      <c r="AB51" s="44"/>
      <c r="AC51" s="44"/>
      <c r="AD51" s="44"/>
      <c r="AE51" s="44"/>
      <c r="AF51" s="44"/>
      <c r="AG51" s="44"/>
    </row>
    <row r="52" spans="1:33" ht="15.5" x14ac:dyDescent="0.35">
      <c r="A52" s="43"/>
      <c r="B52" s="43" t="s">
        <v>152</v>
      </c>
      <c r="C52" s="79" t="s">
        <v>152</v>
      </c>
      <c r="D52" s="79" t="s">
        <v>152</v>
      </c>
      <c r="E52" s="79" t="s">
        <v>152</v>
      </c>
      <c r="F52" s="62">
        <v>0</v>
      </c>
      <c r="G52" s="75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4"/>
      <c r="AB52" s="44"/>
      <c r="AC52" s="44"/>
      <c r="AD52" s="44"/>
      <c r="AE52" s="44"/>
      <c r="AF52" s="44"/>
      <c r="AG52" s="44"/>
    </row>
    <row r="53" spans="1:33" ht="15.5" x14ac:dyDescent="0.35">
      <c r="A53" s="43"/>
      <c r="B53" s="274" t="s">
        <v>155</v>
      </c>
      <c r="C53" s="226"/>
      <c r="D53" s="226"/>
      <c r="E53" s="227"/>
      <c r="F53" s="81">
        <f t="shared" ref="F53:L53" si="8">SUM(F51:F52)</f>
        <v>0</v>
      </c>
      <c r="G53" s="76">
        <f t="shared" si="8"/>
        <v>0</v>
      </c>
      <c r="H53" s="76">
        <f t="shared" si="8"/>
        <v>0</v>
      </c>
      <c r="I53" s="76">
        <f t="shared" si="8"/>
        <v>0</v>
      </c>
      <c r="J53" s="76">
        <f t="shared" si="8"/>
        <v>0</v>
      </c>
      <c r="K53" s="76">
        <f t="shared" si="8"/>
        <v>0</v>
      </c>
      <c r="L53" s="62">
        <f t="shared" si="8"/>
        <v>0</v>
      </c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4"/>
      <c r="AB53" s="44"/>
      <c r="AC53" s="44"/>
      <c r="AD53" s="44"/>
      <c r="AE53" s="44"/>
      <c r="AF53" s="44"/>
      <c r="AG53" s="44"/>
    </row>
    <row r="54" spans="1:33" ht="15.5" x14ac:dyDescent="0.35">
      <c r="A54" s="4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4"/>
      <c r="AB54" s="44"/>
      <c r="AC54" s="44"/>
      <c r="AD54" s="44"/>
      <c r="AE54" s="44"/>
      <c r="AF54" s="44"/>
      <c r="AG54" s="44"/>
    </row>
    <row r="55" spans="1:33" ht="15.5" x14ac:dyDescent="0.35">
      <c r="A55" s="43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4"/>
      <c r="AB55" s="44"/>
      <c r="AC55" s="44"/>
      <c r="AD55" s="44"/>
      <c r="AE55" s="44"/>
      <c r="AF55" s="44"/>
      <c r="AG55" s="44"/>
    </row>
    <row r="56" spans="1:33" ht="15.5" x14ac:dyDescent="0.35">
      <c r="A56" s="43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4"/>
      <c r="AB56" s="44"/>
      <c r="AC56" s="44"/>
      <c r="AD56" s="44"/>
      <c r="AE56" s="44"/>
      <c r="AF56" s="44"/>
      <c r="AG56" s="44"/>
    </row>
    <row r="57" spans="1:33" ht="15.5" x14ac:dyDescent="0.35">
      <c r="A57" s="43"/>
      <c r="B57" s="295" t="s">
        <v>156</v>
      </c>
      <c r="C57" s="226"/>
      <c r="D57" s="226"/>
      <c r="E57" s="226"/>
      <c r="F57" s="227"/>
      <c r="G57" s="274" t="s">
        <v>33</v>
      </c>
      <c r="H57" s="227"/>
      <c r="I57" s="274" t="s">
        <v>34</v>
      </c>
      <c r="J57" s="227"/>
      <c r="K57" s="274" t="s">
        <v>35</v>
      </c>
      <c r="L57" s="227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4"/>
      <c r="AB57" s="44"/>
      <c r="AC57" s="44"/>
      <c r="AD57" s="44"/>
      <c r="AE57" s="44"/>
      <c r="AF57" s="44"/>
      <c r="AG57" s="44"/>
    </row>
    <row r="58" spans="1:33" ht="15.5" x14ac:dyDescent="0.35">
      <c r="A58" s="43"/>
      <c r="B58" s="293" t="s">
        <v>157</v>
      </c>
      <c r="C58" s="226"/>
      <c r="D58" s="227"/>
      <c r="E58" s="74" t="s">
        <v>158</v>
      </c>
      <c r="F58" s="82" t="e">
        <f>SUM(F10+F13+F53)</f>
        <v>#REF!</v>
      </c>
      <c r="G58" s="291" t="s">
        <v>130</v>
      </c>
      <c r="H58" s="291" t="s">
        <v>131</v>
      </c>
      <c r="I58" s="291" t="s">
        <v>130</v>
      </c>
      <c r="J58" s="291" t="s">
        <v>131</v>
      </c>
      <c r="K58" s="291" t="s">
        <v>130</v>
      </c>
      <c r="L58" s="291" t="s">
        <v>131</v>
      </c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4"/>
      <c r="AB58" s="44"/>
      <c r="AC58" s="44"/>
      <c r="AD58" s="44"/>
      <c r="AE58" s="44"/>
      <c r="AF58" s="44"/>
      <c r="AG58" s="44"/>
    </row>
    <row r="59" spans="1:33" ht="15.5" x14ac:dyDescent="0.35">
      <c r="A59" s="43"/>
      <c r="B59" s="293" t="s">
        <v>159</v>
      </c>
      <c r="C59" s="226"/>
      <c r="D59" s="227"/>
      <c r="E59" s="74" t="s">
        <v>160</v>
      </c>
      <c r="F59" s="83">
        <v>0.58299999999999996</v>
      </c>
      <c r="G59" s="292"/>
      <c r="H59" s="292"/>
      <c r="I59" s="292"/>
      <c r="J59" s="292"/>
      <c r="K59" s="292"/>
      <c r="L59" s="292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4"/>
      <c r="AB59" s="44"/>
      <c r="AC59" s="44"/>
      <c r="AD59" s="44"/>
      <c r="AE59" s="44"/>
      <c r="AF59" s="44"/>
      <c r="AG59" s="44"/>
    </row>
    <row r="60" spans="1:33" ht="15.5" x14ac:dyDescent="0.35">
      <c r="A60" s="43"/>
      <c r="B60" s="296" t="s">
        <v>161</v>
      </c>
      <c r="C60" s="226"/>
      <c r="D60" s="227"/>
      <c r="E60" s="84" t="s">
        <v>162</v>
      </c>
      <c r="F60" s="85" t="s">
        <v>182</v>
      </c>
      <c r="G60" s="75"/>
      <c r="H60" s="75"/>
      <c r="I60" s="75"/>
      <c r="J60" s="75"/>
      <c r="K60" s="86">
        <v>0</v>
      </c>
      <c r="L60" s="86">
        <v>0</v>
      </c>
      <c r="M60" s="60">
        <f>SUM(G60:J60)</f>
        <v>0</v>
      </c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4"/>
      <c r="AB60" s="44"/>
      <c r="AC60" s="44"/>
      <c r="AD60" s="44"/>
      <c r="AE60" s="44"/>
      <c r="AF60" s="44"/>
      <c r="AG60" s="44"/>
    </row>
    <row r="61" spans="1:33" ht="15.5" x14ac:dyDescent="0.3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4"/>
      <c r="AB61" s="44"/>
      <c r="AC61" s="44"/>
      <c r="AD61" s="44"/>
      <c r="AE61" s="44"/>
      <c r="AF61" s="44"/>
      <c r="AG61" s="44"/>
    </row>
    <row r="62" spans="1:33" ht="15.5" x14ac:dyDescent="0.3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4"/>
      <c r="AB62" s="44"/>
      <c r="AC62" s="44"/>
      <c r="AD62" s="44"/>
      <c r="AE62" s="44"/>
      <c r="AF62" s="44"/>
      <c r="AG62" s="44"/>
    </row>
    <row r="63" spans="1:33" ht="15.5" x14ac:dyDescent="0.3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4"/>
      <c r="AB63" s="44"/>
      <c r="AC63" s="44"/>
      <c r="AD63" s="44"/>
      <c r="AE63" s="44"/>
      <c r="AF63" s="44"/>
      <c r="AG63" s="44"/>
    </row>
    <row r="64" spans="1:33" ht="15.5" x14ac:dyDescent="0.3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4"/>
      <c r="AB64" s="44"/>
      <c r="AC64" s="44"/>
      <c r="AD64" s="44"/>
      <c r="AE64" s="44"/>
      <c r="AF64" s="44"/>
      <c r="AG64" s="44"/>
    </row>
    <row r="65" spans="1:33" ht="15.5" x14ac:dyDescent="0.3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4"/>
      <c r="AB65" s="44"/>
      <c r="AC65" s="44"/>
      <c r="AD65" s="44"/>
      <c r="AE65" s="44"/>
      <c r="AF65" s="44"/>
      <c r="AG65" s="44"/>
    </row>
    <row r="66" spans="1:33" ht="15.5" x14ac:dyDescent="0.3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4"/>
      <c r="AB66" s="44"/>
      <c r="AC66" s="44"/>
      <c r="AD66" s="44"/>
      <c r="AE66" s="44"/>
      <c r="AF66" s="44"/>
      <c r="AG66" s="44"/>
    </row>
    <row r="67" spans="1:33" ht="15.5" x14ac:dyDescent="0.3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4"/>
      <c r="AB67" s="44"/>
      <c r="AC67" s="44"/>
      <c r="AD67" s="44"/>
      <c r="AE67" s="44"/>
      <c r="AF67" s="44"/>
      <c r="AG67" s="44"/>
    </row>
    <row r="68" spans="1:33" ht="15.5" x14ac:dyDescent="0.3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4"/>
      <c r="AB68" s="44"/>
      <c r="AC68" s="44"/>
      <c r="AD68" s="44"/>
      <c r="AE68" s="44"/>
      <c r="AF68" s="44"/>
      <c r="AG68" s="44"/>
    </row>
    <row r="69" spans="1:33" ht="15.5" x14ac:dyDescent="0.3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4"/>
      <c r="AB69" s="44"/>
      <c r="AC69" s="44"/>
      <c r="AD69" s="44"/>
      <c r="AE69" s="44"/>
      <c r="AF69" s="44"/>
      <c r="AG69" s="44"/>
    </row>
    <row r="70" spans="1:33" ht="15.5" x14ac:dyDescent="0.3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4"/>
      <c r="AB70" s="44"/>
      <c r="AC70" s="44"/>
      <c r="AD70" s="44"/>
      <c r="AE70" s="44"/>
      <c r="AF70" s="44"/>
      <c r="AG70" s="44"/>
    </row>
    <row r="71" spans="1:33" ht="15.5" x14ac:dyDescent="0.3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4"/>
      <c r="AB71" s="44"/>
      <c r="AC71" s="44"/>
      <c r="AD71" s="44"/>
      <c r="AE71" s="44"/>
      <c r="AF71" s="44"/>
      <c r="AG71" s="44"/>
    </row>
    <row r="72" spans="1:33" ht="15.5" x14ac:dyDescent="0.3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4"/>
      <c r="AB72" s="44"/>
      <c r="AC72" s="44"/>
      <c r="AD72" s="44"/>
      <c r="AE72" s="44"/>
      <c r="AF72" s="44"/>
      <c r="AG72" s="44"/>
    </row>
    <row r="73" spans="1:33" ht="15.5" x14ac:dyDescent="0.3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4"/>
      <c r="AB73" s="44"/>
      <c r="AC73" s="44"/>
      <c r="AD73" s="44"/>
      <c r="AE73" s="44"/>
      <c r="AF73" s="44"/>
      <c r="AG73" s="44"/>
    </row>
    <row r="74" spans="1:33" ht="15.5" x14ac:dyDescent="0.3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4"/>
      <c r="AB74" s="44"/>
      <c r="AC74" s="44"/>
      <c r="AD74" s="44"/>
      <c r="AE74" s="44"/>
      <c r="AF74" s="44"/>
      <c r="AG74" s="44"/>
    </row>
    <row r="75" spans="1:33" ht="15.5" x14ac:dyDescent="0.3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4"/>
      <c r="AB75" s="44"/>
      <c r="AC75" s="44"/>
      <c r="AD75" s="44"/>
      <c r="AE75" s="44"/>
      <c r="AF75" s="44"/>
      <c r="AG75" s="44"/>
    </row>
    <row r="76" spans="1:33" ht="15.5" x14ac:dyDescent="0.3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4"/>
      <c r="AB76" s="44"/>
      <c r="AC76" s="44"/>
      <c r="AD76" s="44"/>
      <c r="AE76" s="44"/>
      <c r="AF76" s="44"/>
      <c r="AG76" s="44"/>
    </row>
    <row r="77" spans="1:33" ht="15.5" x14ac:dyDescent="0.3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4"/>
      <c r="AB77" s="44"/>
      <c r="AC77" s="44"/>
      <c r="AD77" s="44"/>
      <c r="AE77" s="44"/>
      <c r="AF77" s="44"/>
      <c r="AG77" s="44"/>
    </row>
    <row r="78" spans="1:33" ht="15.5" x14ac:dyDescent="0.3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4"/>
      <c r="AB78" s="44"/>
      <c r="AC78" s="44"/>
      <c r="AD78" s="44"/>
      <c r="AE78" s="44"/>
      <c r="AF78" s="44"/>
      <c r="AG78" s="44"/>
    </row>
    <row r="79" spans="1:33" ht="15.5" x14ac:dyDescent="0.3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4"/>
      <c r="AB79" s="44"/>
      <c r="AC79" s="44"/>
      <c r="AD79" s="44"/>
      <c r="AE79" s="44"/>
      <c r="AF79" s="44"/>
      <c r="AG79" s="44"/>
    </row>
    <row r="80" spans="1:33" ht="15.5" x14ac:dyDescent="0.3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4"/>
      <c r="AB80" s="44"/>
      <c r="AC80" s="44"/>
      <c r="AD80" s="44"/>
      <c r="AE80" s="44"/>
      <c r="AF80" s="44"/>
      <c r="AG80" s="44"/>
    </row>
    <row r="81" spans="1:33" ht="15.5" x14ac:dyDescent="0.3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4"/>
      <c r="AB81" s="44"/>
      <c r="AC81" s="44"/>
      <c r="AD81" s="44"/>
      <c r="AE81" s="44"/>
      <c r="AF81" s="44"/>
      <c r="AG81" s="44"/>
    </row>
    <row r="82" spans="1:33" ht="15.5" x14ac:dyDescent="0.3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4"/>
      <c r="AB82" s="44"/>
      <c r="AC82" s="44"/>
      <c r="AD82" s="44"/>
      <c r="AE82" s="44"/>
      <c r="AF82" s="44"/>
      <c r="AG82" s="44"/>
    </row>
    <row r="83" spans="1:33" ht="15.5" x14ac:dyDescent="0.3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4"/>
      <c r="AB83" s="44"/>
      <c r="AC83" s="44"/>
      <c r="AD83" s="44"/>
      <c r="AE83" s="44"/>
      <c r="AF83" s="44"/>
      <c r="AG83" s="44"/>
    </row>
    <row r="84" spans="1:33" ht="15.5" x14ac:dyDescent="0.3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4"/>
      <c r="AB84" s="44"/>
      <c r="AC84" s="44"/>
      <c r="AD84" s="44"/>
      <c r="AE84" s="44"/>
      <c r="AF84" s="44"/>
      <c r="AG84" s="44"/>
    </row>
    <row r="85" spans="1:33" ht="15.5" x14ac:dyDescent="0.3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4"/>
      <c r="AB85" s="44"/>
      <c r="AC85" s="44"/>
      <c r="AD85" s="44"/>
      <c r="AE85" s="44"/>
      <c r="AF85" s="44"/>
      <c r="AG85" s="44"/>
    </row>
    <row r="86" spans="1:33" ht="15.5" x14ac:dyDescent="0.3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4"/>
      <c r="AB86" s="44"/>
      <c r="AC86" s="44"/>
      <c r="AD86" s="44"/>
      <c r="AE86" s="44"/>
      <c r="AF86" s="44"/>
      <c r="AG86" s="44"/>
    </row>
    <row r="87" spans="1:33" ht="15.5" x14ac:dyDescent="0.3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4"/>
      <c r="AB87" s="44"/>
      <c r="AC87" s="44"/>
      <c r="AD87" s="44"/>
      <c r="AE87" s="44"/>
      <c r="AF87" s="44"/>
      <c r="AG87" s="44"/>
    </row>
    <row r="88" spans="1:33" ht="15.5" x14ac:dyDescent="0.3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4"/>
      <c r="AB88" s="44"/>
      <c r="AC88" s="44"/>
      <c r="AD88" s="44"/>
      <c r="AE88" s="44"/>
      <c r="AF88" s="44"/>
      <c r="AG88" s="44"/>
    </row>
    <row r="89" spans="1:33" ht="15.5" x14ac:dyDescent="0.3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4"/>
      <c r="AB89" s="44"/>
      <c r="AC89" s="44"/>
      <c r="AD89" s="44"/>
      <c r="AE89" s="44"/>
      <c r="AF89" s="44"/>
      <c r="AG89" s="44"/>
    </row>
    <row r="90" spans="1:33" ht="15.5" x14ac:dyDescent="0.3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4"/>
      <c r="AB90" s="44"/>
      <c r="AC90" s="44"/>
      <c r="AD90" s="44"/>
      <c r="AE90" s="44"/>
      <c r="AF90" s="44"/>
      <c r="AG90" s="44"/>
    </row>
    <row r="91" spans="1:33" ht="15.5" x14ac:dyDescent="0.3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4"/>
      <c r="AB91" s="44"/>
      <c r="AC91" s="44"/>
      <c r="AD91" s="44"/>
      <c r="AE91" s="44"/>
      <c r="AF91" s="44"/>
      <c r="AG91" s="44"/>
    </row>
    <row r="92" spans="1:33" ht="15.5" x14ac:dyDescent="0.3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4"/>
      <c r="AB92" s="44"/>
      <c r="AC92" s="44"/>
      <c r="AD92" s="44"/>
      <c r="AE92" s="44"/>
      <c r="AF92" s="44"/>
      <c r="AG92" s="44"/>
    </row>
    <row r="93" spans="1:33" ht="15.5" x14ac:dyDescent="0.3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4"/>
      <c r="AB93" s="44"/>
      <c r="AC93" s="44"/>
      <c r="AD93" s="44"/>
      <c r="AE93" s="44"/>
      <c r="AF93" s="44"/>
      <c r="AG93" s="44"/>
    </row>
    <row r="94" spans="1:33" ht="15.5" x14ac:dyDescent="0.3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4"/>
      <c r="AB94" s="44"/>
      <c r="AC94" s="44"/>
      <c r="AD94" s="44"/>
      <c r="AE94" s="44"/>
      <c r="AF94" s="44"/>
      <c r="AG94" s="44"/>
    </row>
    <row r="95" spans="1:33" ht="15.5" x14ac:dyDescent="0.3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4"/>
      <c r="AB95" s="44"/>
      <c r="AC95" s="44"/>
      <c r="AD95" s="44"/>
      <c r="AE95" s="44"/>
      <c r="AF95" s="44"/>
      <c r="AG95" s="44"/>
    </row>
    <row r="96" spans="1:33" ht="15.5" x14ac:dyDescent="0.3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4"/>
      <c r="AB96" s="44"/>
      <c r="AC96" s="44"/>
      <c r="AD96" s="44"/>
      <c r="AE96" s="44"/>
      <c r="AF96" s="44"/>
      <c r="AG96" s="44"/>
    </row>
    <row r="97" spans="1:33" ht="15.5" x14ac:dyDescent="0.3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4"/>
      <c r="AB97" s="44"/>
      <c r="AC97" s="44"/>
      <c r="AD97" s="44"/>
      <c r="AE97" s="44"/>
      <c r="AF97" s="44"/>
      <c r="AG97" s="44"/>
    </row>
    <row r="98" spans="1:33" ht="15.5" x14ac:dyDescent="0.3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4"/>
      <c r="AB98" s="44"/>
      <c r="AC98" s="44"/>
      <c r="AD98" s="44"/>
      <c r="AE98" s="44"/>
      <c r="AF98" s="44"/>
      <c r="AG98" s="44"/>
    </row>
    <row r="99" spans="1:33" ht="15.5" x14ac:dyDescent="0.3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4"/>
      <c r="AB99" s="44"/>
      <c r="AC99" s="44"/>
      <c r="AD99" s="44"/>
      <c r="AE99" s="44"/>
      <c r="AF99" s="44"/>
      <c r="AG99" s="44"/>
    </row>
    <row r="100" spans="1:33" ht="15.5" x14ac:dyDescent="0.3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4"/>
      <c r="AB100" s="44"/>
      <c r="AC100" s="44"/>
      <c r="AD100" s="44"/>
      <c r="AE100" s="44"/>
      <c r="AF100" s="44"/>
      <c r="AG100" s="44"/>
    </row>
    <row r="101" spans="1:33" ht="15.5" x14ac:dyDescent="0.3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4"/>
      <c r="AB101" s="44"/>
      <c r="AC101" s="44"/>
      <c r="AD101" s="44"/>
      <c r="AE101" s="44"/>
      <c r="AF101" s="44"/>
      <c r="AG101" s="44"/>
    </row>
    <row r="102" spans="1:33" ht="15.5" x14ac:dyDescent="0.3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4"/>
      <c r="AB102" s="44"/>
      <c r="AC102" s="44"/>
      <c r="AD102" s="44"/>
      <c r="AE102" s="44"/>
      <c r="AF102" s="44"/>
      <c r="AG102" s="44"/>
    </row>
    <row r="103" spans="1:33" ht="15.5" x14ac:dyDescent="0.3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4"/>
      <c r="AB103" s="44"/>
      <c r="AC103" s="44"/>
      <c r="AD103" s="44"/>
      <c r="AE103" s="44"/>
      <c r="AF103" s="44"/>
      <c r="AG103" s="44"/>
    </row>
    <row r="104" spans="1:33" ht="15.5" x14ac:dyDescent="0.3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4"/>
      <c r="AB104" s="44"/>
      <c r="AC104" s="44"/>
      <c r="AD104" s="44"/>
      <c r="AE104" s="44"/>
      <c r="AF104" s="44"/>
      <c r="AG104" s="44"/>
    </row>
    <row r="105" spans="1:33" ht="15.5" x14ac:dyDescent="0.3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4"/>
      <c r="AB105" s="44"/>
      <c r="AC105" s="44"/>
      <c r="AD105" s="44"/>
      <c r="AE105" s="44"/>
      <c r="AF105" s="44"/>
      <c r="AG105" s="44"/>
    </row>
    <row r="106" spans="1:33" ht="15.5" x14ac:dyDescent="0.3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4"/>
      <c r="AB106" s="44"/>
      <c r="AC106" s="44"/>
      <c r="AD106" s="44"/>
      <c r="AE106" s="44"/>
      <c r="AF106" s="44"/>
      <c r="AG106" s="44"/>
    </row>
    <row r="107" spans="1:33" ht="15.5" x14ac:dyDescent="0.3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4"/>
      <c r="AB107" s="44"/>
      <c r="AC107" s="44"/>
      <c r="AD107" s="44"/>
      <c r="AE107" s="44"/>
      <c r="AF107" s="44"/>
      <c r="AG107" s="44"/>
    </row>
    <row r="108" spans="1:33" ht="15.5" x14ac:dyDescent="0.3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4"/>
      <c r="AB108" s="44"/>
      <c r="AC108" s="44"/>
      <c r="AD108" s="44"/>
      <c r="AE108" s="44"/>
      <c r="AF108" s="44"/>
      <c r="AG108" s="44"/>
    </row>
    <row r="109" spans="1:33" ht="15.5" x14ac:dyDescent="0.3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4"/>
      <c r="AB109" s="44"/>
      <c r="AC109" s="44"/>
      <c r="AD109" s="44"/>
      <c r="AE109" s="44"/>
      <c r="AF109" s="44"/>
      <c r="AG109" s="44"/>
    </row>
    <row r="110" spans="1:33" ht="15.5" x14ac:dyDescent="0.3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4"/>
      <c r="AB110" s="44"/>
      <c r="AC110" s="44"/>
      <c r="AD110" s="44"/>
      <c r="AE110" s="44"/>
      <c r="AF110" s="44"/>
      <c r="AG110" s="44"/>
    </row>
    <row r="111" spans="1:33" ht="15.5" x14ac:dyDescent="0.3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4"/>
      <c r="AB111" s="44"/>
      <c r="AC111" s="44"/>
      <c r="AD111" s="44"/>
      <c r="AE111" s="44"/>
      <c r="AF111" s="44"/>
      <c r="AG111" s="44"/>
    </row>
    <row r="112" spans="1:33" ht="15.5" x14ac:dyDescent="0.3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4"/>
      <c r="AB112" s="44"/>
      <c r="AC112" s="44"/>
      <c r="AD112" s="44"/>
      <c r="AE112" s="44"/>
      <c r="AF112" s="44"/>
      <c r="AG112" s="44"/>
    </row>
    <row r="113" spans="1:33" ht="15.5" x14ac:dyDescent="0.3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4"/>
      <c r="AB113" s="44"/>
      <c r="AC113" s="44"/>
      <c r="AD113" s="44"/>
      <c r="AE113" s="44"/>
      <c r="AF113" s="44"/>
      <c r="AG113" s="44"/>
    </row>
    <row r="114" spans="1:33" ht="15.5" x14ac:dyDescent="0.3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4"/>
      <c r="AB114" s="44"/>
      <c r="AC114" s="44"/>
      <c r="AD114" s="44"/>
      <c r="AE114" s="44"/>
      <c r="AF114" s="44"/>
      <c r="AG114" s="44"/>
    </row>
    <row r="115" spans="1:33" ht="15.5" x14ac:dyDescent="0.3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4"/>
      <c r="AB115" s="44"/>
      <c r="AC115" s="44"/>
      <c r="AD115" s="44"/>
      <c r="AE115" s="44"/>
      <c r="AF115" s="44"/>
      <c r="AG115" s="44"/>
    </row>
    <row r="116" spans="1:33" ht="15.5" x14ac:dyDescent="0.3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4"/>
      <c r="AB116" s="44"/>
      <c r="AC116" s="44"/>
      <c r="AD116" s="44"/>
      <c r="AE116" s="44"/>
      <c r="AF116" s="44"/>
      <c r="AG116" s="44"/>
    </row>
    <row r="117" spans="1:33" ht="15.5" x14ac:dyDescent="0.3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4"/>
      <c r="AB117" s="44"/>
      <c r="AC117" s="44"/>
      <c r="AD117" s="44"/>
      <c r="AE117" s="44"/>
      <c r="AF117" s="44"/>
      <c r="AG117" s="44"/>
    </row>
    <row r="118" spans="1:33" ht="15.5" x14ac:dyDescent="0.3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4"/>
      <c r="AB118" s="44"/>
      <c r="AC118" s="44"/>
      <c r="AD118" s="44"/>
      <c r="AE118" s="44"/>
      <c r="AF118" s="44"/>
      <c r="AG118" s="44"/>
    </row>
    <row r="119" spans="1:33" ht="15.5" x14ac:dyDescent="0.3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4"/>
      <c r="AB119" s="44"/>
      <c r="AC119" s="44"/>
      <c r="AD119" s="44"/>
      <c r="AE119" s="44"/>
      <c r="AF119" s="44"/>
      <c r="AG119" s="44"/>
    </row>
    <row r="120" spans="1:33" ht="15.5" x14ac:dyDescent="0.3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4"/>
      <c r="AB120" s="44"/>
      <c r="AC120" s="44"/>
      <c r="AD120" s="44"/>
      <c r="AE120" s="44"/>
      <c r="AF120" s="44"/>
      <c r="AG120" s="44"/>
    </row>
    <row r="121" spans="1:33" ht="15.5" x14ac:dyDescent="0.3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4"/>
      <c r="AB121" s="44"/>
      <c r="AC121" s="44"/>
      <c r="AD121" s="44"/>
      <c r="AE121" s="44"/>
      <c r="AF121" s="44"/>
      <c r="AG121" s="44"/>
    </row>
    <row r="122" spans="1:33" ht="15.5" x14ac:dyDescent="0.3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4"/>
      <c r="AB122" s="44"/>
      <c r="AC122" s="44"/>
      <c r="AD122" s="44"/>
      <c r="AE122" s="44"/>
      <c r="AF122" s="44"/>
      <c r="AG122" s="44"/>
    </row>
    <row r="123" spans="1:33" ht="15.5" x14ac:dyDescent="0.3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4"/>
      <c r="AB123" s="44"/>
      <c r="AC123" s="44"/>
      <c r="AD123" s="44"/>
      <c r="AE123" s="44"/>
      <c r="AF123" s="44"/>
      <c r="AG123" s="44"/>
    </row>
    <row r="124" spans="1:33" ht="15.5" x14ac:dyDescent="0.3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4"/>
      <c r="AB124" s="44"/>
      <c r="AC124" s="44"/>
      <c r="AD124" s="44"/>
      <c r="AE124" s="44"/>
      <c r="AF124" s="44"/>
      <c r="AG124" s="44"/>
    </row>
    <row r="125" spans="1:33" ht="15.5" x14ac:dyDescent="0.3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4"/>
      <c r="AB125" s="44"/>
      <c r="AC125" s="44"/>
      <c r="AD125" s="44"/>
      <c r="AE125" s="44"/>
      <c r="AF125" s="44"/>
      <c r="AG125" s="44"/>
    </row>
    <row r="126" spans="1:33" ht="15.5" x14ac:dyDescent="0.3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4"/>
      <c r="AB126" s="44"/>
      <c r="AC126" s="44"/>
      <c r="AD126" s="44"/>
      <c r="AE126" s="44"/>
      <c r="AF126" s="44"/>
      <c r="AG126" s="44"/>
    </row>
    <row r="127" spans="1:33" ht="15.5" x14ac:dyDescent="0.3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4"/>
      <c r="AB127" s="44"/>
      <c r="AC127" s="44"/>
      <c r="AD127" s="44"/>
      <c r="AE127" s="44"/>
      <c r="AF127" s="44"/>
      <c r="AG127" s="44"/>
    </row>
    <row r="128" spans="1:33" ht="15.5" x14ac:dyDescent="0.3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4"/>
      <c r="AB128" s="44"/>
      <c r="AC128" s="44"/>
      <c r="AD128" s="44"/>
      <c r="AE128" s="44"/>
      <c r="AF128" s="44"/>
      <c r="AG128" s="44"/>
    </row>
    <row r="129" spans="1:33" ht="15.5" x14ac:dyDescent="0.3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4"/>
      <c r="AB129" s="44"/>
      <c r="AC129" s="44"/>
      <c r="AD129" s="44"/>
      <c r="AE129" s="44"/>
      <c r="AF129" s="44"/>
      <c r="AG129" s="44"/>
    </row>
    <row r="130" spans="1:33" ht="15.5" x14ac:dyDescent="0.3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4"/>
      <c r="AB130" s="44"/>
      <c r="AC130" s="44"/>
      <c r="AD130" s="44"/>
      <c r="AE130" s="44"/>
      <c r="AF130" s="44"/>
      <c r="AG130" s="44"/>
    </row>
    <row r="131" spans="1:33" ht="15.5" x14ac:dyDescent="0.3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4"/>
      <c r="AB131" s="44"/>
      <c r="AC131" s="44"/>
      <c r="AD131" s="44"/>
      <c r="AE131" s="44"/>
      <c r="AF131" s="44"/>
      <c r="AG131" s="44"/>
    </row>
    <row r="132" spans="1:33" ht="15.5" x14ac:dyDescent="0.3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4"/>
      <c r="AB132" s="44"/>
      <c r="AC132" s="44"/>
      <c r="AD132" s="44"/>
      <c r="AE132" s="44"/>
      <c r="AF132" s="44"/>
      <c r="AG132" s="44"/>
    </row>
    <row r="133" spans="1:33" ht="15.5" x14ac:dyDescent="0.3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4"/>
      <c r="AB133" s="44"/>
      <c r="AC133" s="44"/>
      <c r="AD133" s="44"/>
      <c r="AE133" s="44"/>
      <c r="AF133" s="44"/>
      <c r="AG133" s="44"/>
    </row>
    <row r="134" spans="1:33" ht="15.5" x14ac:dyDescent="0.3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4"/>
      <c r="AB134" s="44"/>
      <c r="AC134" s="44"/>
      <c r="AD134" s="44"/>
      <c r="AE134" s="44"/>
      <c r="AF134" s="44"/>
      <c r="AG134" s="44"/>
    </row>
    <row r="135" spans="1:33" ht="15.5" x14ac:dyDescent="0.3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4"/>
      <c r="AB135" s="44"/>
      <c r="AC135" s="44"/>
      <c r="AD135" s="44"/>
      <c r="AE135" s="44"/>
      <c r="AF135" s="44"/>
      <c r="AG135" s="44"/>
    </row>
    <row r="136" spans="1:33" ht="15.5" x14ac:dyDescent="0.3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4"/>
      <c r="AB136" s="44"/>
      <c r="AC136" s="44"/>
      <c r="AD136" s="44"/>
      <c r="AE136" s="44"/>
      <c r="AF136" s="44"/>
      <c r="AG136" s="44"/>
    </row>
    <row r="137" spans="1:33" ht="15.5" x14ac:dyDescent="0.3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4"/>
      <c r="AB137" s="44"/>
      <c r="AC137" s="44"/>
      <c r="AD137" s="44"/>
      <c r="AE137" s="44"/>
      <c r="AF137" s="44"/>
      <c r="AG137" s="44"/>
    </row>
    <row r="138" spans="1:33" ht="15.5" x14ac:dyDescent="0.3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4"/>
      <c r="AB138" s="44"/>
      <c r="AC138" s="44"/>
      <c r="AD138" s="44"/>
      <c r="AE138" s="44"/>
      <c r="AF138" s="44"/>
      <c r="AG138" s="44"/>
    </row>
    <row r="139" spans="1:33" ht="15.5" x14ac:dyDescent="0.3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4"/>
      <c r="AB139" s="44"/>
      <c r="AC139" s="44"/>
      <c r="AD139" s="44"/>
      <c r="AE139" s="44"/>
      <c r="AF139" s="44"/>
      <c r="AG139" s="44"/>
    </row>
    <row r="140" spans="1:33" ht="15.5" x14ac:dyDescent="0.3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4"/>
      <c r="AB140" s="44"/>
      <c r="AC140" s="44"/>
      <c r="AD140" s="44"/>
      <c r="AE140" s="44"/>
      <c r="AF140" s="44"/>
      <c r="AG140" s="44"/>
    </row>
    <row r="141" spans="1:33" ht="15.5" x14ac:dyDescent="0.3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4"/>
      <c r="AB141" s="44"/>
      <c r="AC141" s="44"/>
      <c r="AD141" s="44"/>
      <c r="AE141" s="44"/>
      <c r="AF141" s="44"/>
      <c r="AG141" s="44"/>
    </row>
    <row r="142" spans="1:33" ht="15.5" x14ac:dyDescent="0.3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4"/>
      <c r="AB142" s="44"/>
      <c r="AC142" s="44"/>
      <c r="AD142" s="44"/>
      <c r="AE142" s="44"/>
      <c r="AF142" s="44"/>
      <c r="AG142" s="44"/>
    </row>
    <row r="143" spans="1:33" ht="15.5" x14ac:dyDescent="0.3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4"/>
      <c r="AB143" s="44"/>
      <c r="AC143" s="44"/>
      <c r="AD143" s="44"/>
      <c r="AE143" s="44"/>
      <c r="AF143" s="44"/>
      <c r="AG143" s="44"/>
    </row>
    <row r="144" spans="1:33" ht="15.5" x14ac:dyDescent="0.3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4"/>
      <c r="AB144" s="44"/>
      <c r="AC144" s="44"/>
      <c r="AD144" s="44"/>
      <c r="AE144" s="44"/>
      <c r="AF144" s="44"/>
      <c r="AG144" s="44"/>
    </row>
    <row r="145" spans="1:33" ht="15.5" x14ac:dyDescent="0.3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4"/>
      <c r="AB145" s="44"/>
      <c r="AC145" s="44"/>
      <c r="AD145" s="44"/>
      <c r="AE145" s="44"/>
      <c r="AF145" s="44"/>
      <c r="AG145" s="44"/>
    </row>
    <row r="146" spans="1:33" ht="15.5" x14ac:dyDescent="0.3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4"/>
      <c r="AB146" s="44"/>
      <c r="AC146" s="44"/>
      <c r="AD146" s="44"/>
      <c r="AE146" s="44"/>
      <c r="AF146" s="44"/>
      <c r="AG146" s="44"/>
    </row>
    <row r="147" spans="1:33" ht="15.5" x14ac:dyDescent="0.3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4"/>
      <c r="AB147" s="44"/>
      <c r="AC147" s="44"/>
      <c r="AD147" s="44"/>
      <c r="AE147" s="44"/>
      <c r="AF147" s="44"/>
      <c r="AG147" s="44"/>
    </row>
    <row r="148" spans="1:33" ht="15.5" x14ac:dyDescent="0.3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4"/>
      <c r="AB148" s="44"/>
      <c r="AC148" s="44"/>
      <c r="AD148" s="44"/>
      <c r="AE148" s="44"/>
      <c r="AF148" s="44"/>
      <c r="AG148" s="44"/>
    </row>
    <row r="149" spans="1:33" ht="15.5" x14ac:dyDescent="0.3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4"/>
      <c r="AB149" s="44"/>
      <c r="AC149" s="44"/>
      <c r="AD149" s="44"/>
      <c r="AE149" s="44"/>
      <c r="AF149" s="44"/>
      <c r="AG149" s="44"/>
    </row>
    <row r="150" spans="1:33" ht="15.5" x14ac:dyDescent="0.3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4"/>
      <c r="AB150" s="44"/>
      <c r="AC150" s="44"/>
      <c r="AD150" s="44"/>
      <c r="AE150" s="44"/>
      <c r="AF150" s="44"/>
      <c r="AG150" s="44"/>
    </row>
    <row r="151" spans="1:33" ht="15.5" x14ac:dyDescent="0.3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4"/>
      <c r="AB151" s="44"/>
      <c r="AC151" s="44"/>
      <c r="AD151" s="44"/>
      <c r="AE151" s="44"/>
      <c r="AF151" s="44"/>
      <c r="AG151" s="44"/>
    </row>
    <row r="152" spans="1:33" ht="15.5" x14ac:dyDescent="0.3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4"/>
      <c r="AB152" s="44"/>
      <c r="AC152" s="44"/>
      <c r="AD152" s="44"/>
      <c r="AE152" s="44"/>
      <c r="AF152" s="44"/>
      <c r="AG152" s="44"/>
    </row>
    <row r="153" spans="1:33" ht="15.5" x14ac:dyDescent="0.3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4"/>
      <c r="AB153" s="44"/>
      <c r="AC153" s="44"/>
      <c r="AD153" s="44"/>
      <c r="AE153" s="44"/>
      <c r="AF153" s="44"/>
      <c r="AG153" s="44"/>
    </row>
    <row r="154" spans="1:33" ht="15.5" x14ac:dyDescent="0.3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4"/>
      <c r="AB154" s="44"/>
      <c r="AC154" s="44"/>
      <c r="AD154" s="44"/>
      <c r="AE154" s="44"/>
      <c r="AF154" s="44"/>
      <c r="AG154" s="44"/>
    </row>
    <row r="155" spans="1:33" ht="15.5" x14ac:dyDescent="0.3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4"/>
      <c r="AB155" s="44"/>
      <c r="AC155" s="44"/>
      <c r="AD155" s="44"/>
      <c r="AE155" s="44"/>
      <c r="AF155" s="44"/>
      <c r="AG155" s="44"/>
    </row>
    <row r="156" spans="1:33" ht="15.5" x14ac:dyDescent="0.3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4"/>
      <c r="AB156" s="44"/>
      <c r="AC156" s="44"/>
      <c r="AD156" s="44"/>
      <c r="AE156" s="44"/>
      <c r="AF156" s="44"/>
      <c r="AG156" s="44"/>
    </row>
    <row r="157" spans="1:33" ht="15.5" x14ac:dyDescent="0.3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4"/>
      <c r="AB157" s="44"/>
      <c r="AC157" s="44"/>
      <c r="AD157" s="44"/>
      <c r="AE157" s="44"/>
      <c r="AF157" s="44"/>
      <c r="AG157" s="44"/>
    </row>
    <row r="158" spans="1:33" ht="15.5" x14ac:dyDescent="0.3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4"/>
      <c r="AB158" s="44"/>
      <c r="AC158" s="44"/>
      <c r="AD158" s="44"/>
      <c r="AE158" s="44"/>
      <c r="AF158" s="44"/>
      <c r="AG158" s="44"/>
    </row>
    <row r="159" spans="1:33" ht="15.5" x14ac:dyDescent="0.3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4"/>
      <c r="AB159" s="44"/>
      <c r="AC159" s="44"/>
      <c r="AD159" s="44"/>
      <c r="AE159" s="44"/>
      <c r="AF159" s="44"/>
      <c r="AG159" s="44"/>
    </row>
    <row r="160" spans="1:33" ht="15.5" x14ac:dyDescent="0.3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4"/>
      <c r="AB160" s="44"/>
      <c r="AC160" s="44"/>
      <c r="AD160" s="44"/>
      <c r="AE160" s="44"/>
      <c r="AF160" s="44"/>
      <c r="AG160" s="44"/>
    </row>
    <row r="161" spans="1:33" ht="15.5" x14ac:dyDescent="0.3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4"/>
      <c r="AB161" s="44"/>
      <c r="AC161" s="44"/>
      <c r="AD161" s="44"/>
      <c r="AE161" s="44"/>
      <c r="AF161" s="44"/>
      <c r="AG161" s="44"/>
    </row>
    <row r="162" spans="1:33" ht="15.5" x14ac:dyDescent="0.3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4"/>
      <c r="AB162" s="44"/>
      <c r="AC162" s="44"/>
      <c r="AD162" s="44"/>
      <c r="AE162" s="44"/>
      <c r="AF162" s="44"/>
      <c r="AG162" s="44"/>
    </row>
    <row r="163" spans="1:33" ht="15.5" x14ac:dyDescent="0.3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4"/>
      <c r="AB163" s="44"/>
      <c r="AC163" s="44"/>
      <c r="AD163" s="44"/>
      <c r="AE163" s="44"/>
      <c r="AF163" s="44"/>
      <c r="AG163" s="44"/>
    </row>
    <row r="164" spans="1:33" ht="15.5" x14ac:dyDescent="0.3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4"/>
      <c r="AB164" s="44"/>
      <c r="AC164" s="44"/>
      <c r="AD164" s="44"/>
      <c r="AE164" s="44"/>
      <c r="AF164" s="44"/>
      <c r="AG164" s="44"/>
    </row>
    <row r="165" spans="1:33" ht="15.5" x14ac:dyDescent="0.3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4"/>
      <c r="AB165" s="44"/>
      <c r="AC165" s="44"/>
      <c r="AD165" s="44"/>
      <c r="AE165" s="44"/>
      <c r="AF165" s="44"/>
      <c r="AG165" s="44"/>
    </row>
    <row r="166" spans="1:33" ht="15.5" x14ac:dyDescent="0.3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4"/>
      <c r="AB166" s="44"/>
      <c r="AC166" s="44"/>
      <c r="AD166" s="44"/>
      <c r="AE166" s="44"/>
      <c r="AF166" s="44"/>
      <c r="AG166" s="44"/>
    </row>
    <row r="167" spans="1:33" ht="15.5" x14ac:dyDescent="0.3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4"/>
      <c r="AB167" s="44"/>
      <c r="AC167" s="44"/>
      <c r="AD167" s="44"/>
      <c r="AE167" s="44"/>
      <c r="AF167" s="44"/>
      <c r="AG167" s="44"/>
    </row>
    <row r="168" spans="1:33" ht="15.5" x14ac:dyDescent="0.3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4"/>
      <c r="AB168" s="44"/>
      <c r="AC168" s="44"/>
      <c r="AD168" s="44"/>
      <c r="AE168" s="44"/>
      <c r="AF168" s="44"/>
      <c r="AG168" s="44"/>
    </row>
    <row r="169" spans="1:33" ht="15.5" x14ac:dyDescent="0.3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4"/>
      <c r="AB169" s="44"/>
      <c r="AC169" s="44"/>
      <c r="AD169" s="44"/>
      <c r="AE169" s="44"/>
      <c r="AF169" s="44"/>
      <c r="AG169" s="44"/>
    </row>
    <row r="170" spans="1:33" ht="15.5" x14ac:dyDescent="0.3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4"/>
      <c r="AB170" s="44"/>
      <c r="AC170" s="44"/>
      <c r="AD170" s="44"/>
      <c r="AE170" s="44"/>
      <c r="AF170" s="44"/>
      <c r="AG170" s="44"/>
    </row>
    <row r="171" spans="1:33" ht="15.5" x14ac:dyDescent="0.3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4"/>
      <c r="AB171" s="44"/>
      <c r="AC171" s="44"/>
      <c r="AD171" s="44"/>
      <c r="AE171" s="44"/>
      <c r="AF171" s="44"/>
      <c r="AG171" s="44"/>
    </row>
    <row r="172" spans="1:33" ht="15.5" x14ac:dyDescent="0.3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4"/>
      <c r="AB172" s="44"/>
      <c r="AC172" s="44"/>
      <c r="AD172" s="44"/>
      <c r="AE172" s="44"/>
      <c r="AF172" s="44"/>
      <c r="AG172" s="44"/>
    </row>
    <row r="173" spans="1:33" ht="15.5" x14ac:dyDescent="0.3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4"/>
      <c r="AB173" s="44"/>
      <c r="AC173" s="44"/>
      <c r="AD173" s="44"/>
      <c r="AE173" s="44"/>
      <c r="AF173" s="44"/>
      <c r="AG173" s="44"/>
    </row>
    <row r="174" spans="1:33" ht="15.5" x14ac:dyDescent="0.3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4"/>
      <c r="AB174" s="44"/>
      <c r="AC174" s="44"/>
      <c r="AD174" s="44"/>
      <c r="AE174" s="44"/>
      <c r="AF174" s="44"/>
      <c r="AG174" s="44"/>
    </row>
    <row r="175" spans="1:33" ht="15.5" x14ac:dyDescent="0.3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4"/>
      <c r="AB175" s="44"/>
      <c r="AC175" s="44"/>
      <c r="AD175" s="44"/>
      <c r="AE175" s="44"/>
      <c r="AF175" s="44"/>
      <c r="AG175" s="44"/>
    </row>
    <row r="176" spans="1:33" ht="15.5" x14ac:dyDescent="0.3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4"/>
      <c r="AB176" s="44"/>
      <c r="AC176" s="44"/>
      <c r="AD176" s="44"/>
      <c r="AE176" s="44"/>
      <c r="AF176" s="44"/>
      <c r="AG176" s="44"/>
    </row>
    <row r="177" spans="1:33" ht="15.5" x14ac:dyDescent="0.3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4"/>
      <c r="AB177" s="44"/>
      <c r="AC177" s="44"/>
      <c r="AD177" s="44"/>
      <c r="AE177" s="44"/>
      <c r="AF177" s="44"/>
      <c r="AG177" s="44"/>
    </row>
    <row r="178" spans="1:33" ht="15.5" x14ac:dyDescent="0.3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4"/>
      <c r="AB178" s="44"/>
      <c r="AC178" s="44"/>
      <c r="AD178" s="44"/>
      <c r="AE178" s="44"/>
      <c r="AF178" s="44"/>
      <c r="AG178" s="44"/>
    </row>
    <row r="179" spans="1:33" ht="15.5" x14ac:dyDescent="0.3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4"/>
      <c r="AB179" s="44"/>
      <c r="AC179" s="44"/>
      <c r="AD179" s="44"/>
      <c r="AE179" s="44"/>
      <c r="AF179" s="44"/>
      <c r="AG179" s="44"/>
    </row>
    <row r="180" spans="1:33" ht="15.5" x14ac:dyDescent="0.3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4"/>
      <c r="AB180" s="44"/>
      <c r="AC180" s="44"/>
      <c r="AD180" s="44"/>
      <c r="AE180" s="44"/>
      <c r="AF180" s="44"/>
      <c r="AG180" s="44"/>
    </row>
    <row r="181" spans="1:33" ht="15.5" x14ac:dyDescent="0.3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4"/>
      <c r="AB181" s="44"/>
      <c r="AC181" s="44"/>
      <c r="AD181" s="44"/>
      <c r="AE181" s="44"/>
      <c r="AF181" s="44"/>
      <c r="AG181" s="44"/>
    </row>
    <row r="182" spans="1:33" ht="15.5" x14ac:dyDescent="0.3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4"/>
      <c r="AB182" s="44"/>
      <c r="AC182" s="44"/>
      <c r="AD182" s="44"/>
      <c r="AE182" s="44"/>
      <c r="AF182" s="44"/>
      <c r="AG182" s="44"/>
    </row>
    <row r="183" spans="1:33" ht="15.5" x14ac:dyDescent="0.3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4"/>
      <c r="AB183" s="44"/>
      <c r="AC183" s="44"/>
      <c r="AD183" s="44"/>
      <c r="AE183" s="44"/>
      <c r="AF183" s="44"/>
      <c r="AG183" s="44"/>
    </row>
    <row r="184" spans="1:33" ht="15.5" x14ac:dyDescent="0.3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4"/>
      <c r="AB184" s="44"/>
      <c r="AC184" s="44"/>
      <c r="AD184" s="44"/>
      <c r="AE184" s="44"/>
      <c r="AF184" s="44"/>
      <c r="AG184" s="44"/>
    </row>
    <row r="185" spans="1:33" ht="15.5" x14ac:dyDescent="0.3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4"/>
      <c r="AB185" s="44"/>
      <c r="AC185" s="44"/>
      <c r="AD185" s="44"/>
      <c r="AE185" s="44"/>
      <c r="AF185" s="44"/>
      <c r="AG185" s="44"/>
    </row>
    <row r="186" spans="1:33" ht="15.5" x14ac:dyDescent="0.3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4"/>
      <c r="AB186" s="44"/>
      <c r="AC186" s="44"/>
      <c r="AD186" s="44"/>
      <c r="AE186" s="44"/>
      <c r="AF186" s="44"/>
      <c r="AG186" s="44"/>
    </row>
    <row r="187" spans="1:33" ht="15.5" x14ac:dyDescent="0.3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4"/>
      <c r="AB187" s="44"/>
      <c r="AC187" s="44"/>
      <c r="AD187" s="44"/>
      <c r="AE187" s="44"/>
      <c r="AF187" s="44"/>
      <c r="AG187" s="44"/>
    </row>
    <row r="188" spans="1:33" ht="15.5" x14ac:dyDescent="0.3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4"/>
      <c r="AB188" s="44"/>
      <c r="AC188" s="44"/>
      <c r="AD188" s="44"/>
      <c r="AE188" s="44"/>
      <c r="AF188" s="44"/>
      <c r="AG188" s="44"/>
    </row>
    <row r="189" spans="1:33" ht="15.5" x14ac:dyDescent="0.3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4"/>
      <c r="AB189" s="44"/>
      <c r="AC189" s="44"/>
      <c r="AD189" s="44"/>
      <c r="AE189" s="44"/>
      <c r="AF189" s="44"/>
      <c r="AG189" s="44"/>
    </row>
    <row r="190" spans="1:33" ht="15.5" x14ac:dyDescent="0.3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4"/>
      <c r="AB190" s="44"/>
      <c r="AC190" s="44"/>
      <c r="AD190" s="44"/>
      <c r="AE190" s="44"/>
      <c r="AF190" s="44"/>
      <c r="AG190" s="44"/>
    </row>
    <row r="191" spans="1:33" ht="15.5" x14ac:dyDescent="0.3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4"/>
      <c r="AB191" s="44"/>
      <c r="AC191" s="44"/>
      <c r="AD191" s="44"/>
      <c r="AE191" s="44"/>
      <c r="AF191" s="44"/>
      <c r="AG191" s="44"/>
    </row>
    <row r="192" spans="1:33" ht="15.5" x14ac:dyDescent="0.3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4"/>
      <c r="AB192" s="44"/>
      <c r="AC192" s="44"/>
      <c r="AD192" s="44"/>
      <c r="AE192" s="44"/>
      <c r="AF192" s="44"/>
      <c r="AG192" s="44"/>
    </row>
    <row r="193" spans="1:33" ht="15.5" x14ac:dyDescent="0.3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4"/>
      <c r="AB193" s="44"/>
      <c r="AC193" s="44"/>
      <c r="AD193" s="44"/>
      <c r="AE193" s="44"/>
      <c r="AF193" s="44"/>
      <c r="AG193" s="44"/>
    </row>
    <row r="194" spans="1:33" ht="15.5" x14ac:dyDescent="0.3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4"/>
      <c r="AB194" s="44"/>
      <c r="AC194" s="44"/>
      <c r="AD194" s="44"/>
      <c r="AE194" s="44"/>
      <c r="AF194" s="44"/>
      <c r="AG194" s="44"/>
    </row>
    <row r="195" spans="1:33" ht="15.5" x14ac:dyDescent="0.3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4"/>
      <c r="AB195" s="44"/>
      <c r="AC195" s="44"/>
      <c r="AD195" s="44"/>
      <c r="AE195" s="44"/>
      <c r="AF195" s="44"/>
      <c r="AG195" s="44"/>
    </row>
    <row r="196" spans="1:33" ht="15.5" x14ac:dyDescent="0.3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4"/>
      <c r="AB196" s="44"/>
      <c r="AC196" s="44"/>
      <c r="AD196" s="44"/>
      <c r="AE196" s="44"/>
      <c r="AF196" s="44"/>
      <c r="AG196" s="44"/>
    </row>
    <row r="197" spans="1:33" ht="15.5" x14ac:dyDescent="0.3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4"/>
      <c r="AB197" s="44"/>
      <c r="AC197" s="44"/>
      <c r="AD197" s="44"/>
      <c r="AE197" s="44"/>
      <c r="AF197" s="44"/>
      <c r="AG197" s="44"/>
    </row>
    <row r="198" spans="1:33" ht="15.5" x14ac:dyDescent="0.3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4"/>
      <c r="AB198" s="44"/>
      <c r="AC198" s="44"/>
      <c r="AD198" s="44"/>
      <c r="AE198" s="44"/>
      <c r="AF198" s="44"/>
      <c r="AG198" s="44"/>
    </row>
    <row r="199" spans="1:33" ht="15.5" x14ac:dyDescent="0.3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4"/>
      <c r="AB199" s="44"/>
      <c r="AC199" s="44"/>
      <c r="AD199" s="44"/>
      <c r="AE199" s="44"/>
      <c r="AF199" s="44"/>
      <c r="AG199" s="44"/>
    </row>
    <row r="200" spans="1:33" ht="15.5" x14ac:dyDescent="0.3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4"/>
      <c r="AB200" s="44"/>
      <c r="AC200" s="44"/>
      <c r="AD200" s="44"/>
      <c r="AE200" s="44"/>
      <c r="AF200" s="44"/>
      <c r="AG200" s="44"/>
    </row>
    <row r="201" spans="1:33" ht="15.5" x14ac:dyDescent="0.3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4"/>
      <c r="AB201" s="44"/>
      <c r="AC201" s="44"/>
      <c r="AD201" s="44"/>
      <c r="AE201" s="44"/>
      <c r="AF201" s="44"/>
      <c r="AG201" s="44"/>
    </row>
    <row r="202" spans="1:33" ht="15.5" x14ac:dyDescent="0.3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4"/>
      <c r="AB202" s="44"/>
      <c r="AC202" s="44"/>
      <c r="AD202" s="44"/>
      <c r="AE202" s="44"/>
      <c r="AF202" s="44"/>
      <c r="AG202" s="44"/>
    </row>
    <row r="203" spans="1:33" ht="15.5" x14ac:dyDescent="0.3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4"/>
      <c r="AB203" s="44"/>
      <c r="AC203" s="44"/>
      <c r="AD203" s="44"/>
      <c r="AE203" s="44"/>
      <c r="AF203" s="44"/>
      <c r="AG203" s="44"/>
    </row>
    <row r="204" spans="1:33" ht="15.5" x14ac:dyDescent="0.3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4"/>
      <c r="AB204" s="44"/>
      <c r="AC204" s="44"/>
      <c r="AD204" s="44"/>
      <c r="AE204" s="44"/>
      <c r="AF204" s="44"/>
      <c r="AG204" s="44"/>
    </row>
    <row r="205" spans="1:33" ht="15.5" x14ac:dyDescent="0.3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4"/>
      <c r="AB205" s="44"/>
      <c r="AC205" s="44"/>
      <c r="AD205" s="44"/>
      <c r="AE205" s="44"/>
      <c r="AF205" s="44"/>
      <c r="AG205" s="44"/>
    </row>
    <row r="206" spans="1:33" ht="15.5" x14ac:dyDescent="0.3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4"/>
      <c r="AB206" s="44"/>
      <c r="AC206" s="44"/>
      <c r="AD206" s="44"/>
      <c r="AE206" s="44"/>
      <c r="AF206" s="44"/>
      <c r="AG206" s="44"/>
    </row>
    <row r="207" spans="1:33" ht="15.5" x14ac:dyDescent="0.3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4"/>
      <c r="AB207" s="44"/>
      <c r="AC207" s="44"/>
      <c r="AD207" s="44"/>
      <c r="AE207" s="44"/>
      <c r="AF207" s="44"/>
      <c r="AG207" s="44"/>
    </row>
    <row r="208" spans="1:33" ht="15.5" x14ac:dyDescent="0.3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4"/>
      <c r="AB208" s="44"/>
      <c r="AC208" s="44"/>
      <c r="AD208" s="44"/>
      <c r="AE208" s="44"/>
      <c r="AF208" s="44"/>
      <c r="AG208" s="44"/>
    </row>
    <row r="209" spans="1:33" ht="15.5" x14ac:dyDescent="0.3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4"/>
      <c r="AB209" s="44"/>
      <c r="AC209" s="44"/>
      <c r="AD209" s="44"/>
      <c r="AE209" s="44"/>
      <c r="AF209" s="44"/>
      <c r="AG209" s="44"/>
    </row>
    <row r="210" spans="1:33" ht="15.5" x14ac:dyDescent="0.3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4"/>
      <c r="AB210" s="44"/>
      <c r="AC210" s="44"/>
      <c r="AD210" s="44"/>
      <c r="AE210" s="44"/>
      <c r="AF210" s="44"/>
      <c r="AG210" s="44"/>
    </row>
    <row r="211" spans="1:33" ht="15.5" x14ac:dyDescent="0.3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4"/>
      <c r="AB211" s="44"/>
      <c r="AC211" s="44"/>
      <c r="AD211" s="44"/>
      <c r="AE211" s="44"/>
      <c r="AF211" s="44"/>
      <c r="AG211" s="44"/>
    </row>
    <row r="212" spans="1:33" ht="15.5" x14ac:dyDescent="0.3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4"/>
      <c r="AB212" s="44"/>
      <c r="AC212" s="44"/>
      <c r="AD212" s="44"/>
      <c r="AE212" s="44"/>
      <c r="AF212" s="44"/>
      <c r="AG212" s="44"/>
    </row>
    <row r="213" spans="1:33" ht="15.5" x14ac:dyDescent="0.3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4"/>
      <c r="AB213" s="44"/>
      <c r="AC213" s="44"/>
      <c r="AD213" s="44"/>
      <c r="AE213" s="44"/>
      <c r="AF213" s="44"/>
      <c r="AG213" s="44"/>
    </row>
    <row r="214" spans="1:33" ht="15.5" x14ac:dyDescent="0.3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4"/>
      <c r="AB214" s="44"/>
      <c r="AC214" s="44"/>
      <c r="AD214" s="44"/>
      <c r="AE214" s="44"/>
      <c r="AF214" s="44"/>
      <c r="AG214" s="44"/>
    </row>
    <row r="215" spans="1:33" ht="15.5" x14ac:dyDescent="0.3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4"/>
      <c r="AB215" s="44"/>
      <c r="AC215" s="44"/>
      <c r="AD215" s="44"/>
      <c r="AE215" s="44"/>
      <c r="AF215" s="44"/>
      <c r="AG215" s="44"/>
    </row>
    <row r="216" spans="1:33" ht="15.5" x14ac:dyDescent="0.3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4"/>
      <c r="AB216" s="44"/>
      <c r="AC216" s="44"/>
      <c r="AD216" s="44"/>
      <c r="AE216" s="44"/>
      <c r="AF216" s="44"/>
      <c r="AG216" s="44"/>
    </row>
    <row r="217" spans="1:33" ht="15.5" x14ac:dyDescent="0.3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4"/>
      <c r="AB217" s="44"/>
      <c r="AC217" s="44"/>
      <c r="AD217" s="44"/>
      <c r="AE217" s="44"/>
      <c r="AF217" s="44"/>
      <c r="AG217" s="44"/>
    </row>
    <row r="218" spans="1:33" ht="15.5" x14ac:dyDescent="0.3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4"/>
      <c r="AB218" s="44"/>
      <c r="AC218" s="44"/>
      <c r="AD218" s="44"/>
      <c r="AE218" s="44"/>
      <c r="AF218" s="44"/>
      <c r="AG218" s="44"/>
    </row>
    <row r="219" spans="1:33" ht="15.5" x14ac:dyDescent="0.3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4"/>
      <c r="AB219" s="44"/>
      <c r="AC219" s="44"/>
      <c r="AD219" s="44"/>
      <c r="AE219" s="44"/>
      <c r="AF219" s="44"/>
      <c r="AG219" s="44"/>
    </row>
    <row r="220" spans="1:33" ht="15.5" x14ac:dyDescent="0.3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4"/>
      <c r="AB220" s="44"/>
      <c r="AC220" s="44"/>
      <c r="AD220" s="44"/>
      <c r="AE220" s="44"/>
      <c r="AF220" s="44"/>
      <c r="AG220" s="44"/>
    </row>
    <row r="221" spans="1:33" ht="15.5" x14ac:dyDescent="0.3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4"/>
      <c r="AB221" s="44"/>
      <c r="AC221" s="44"/>
      <c r="AD221" s="44"/>
      <c r="AE221" s="44"/>
      <c r="AF221" s="44"/>
      <c r="AG221" s="44"/>
    </row>
    <row r="222" spans="1:33" ht="15.5" x14ac:dyDescent="0.3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4"/>
      <c r="AB222" s="44"/>
      <c r="AC222" s="44"/>
      <c r="AD222" s="44"/>
      <c r="AE222" s="44"/>
      <c r="AF222" s="44"/>
      <c r="AG222" s="44"/>
    </row>
    <row r="223" spans="1:33" ht="15.5" x14ac:dyDescent="0.3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4"/>
      <c r="AB223" s="44"/>
      <c r="AC223" s="44"/>
      <c r="AD223" s="44"/>
      <c r="AE223" s="44"/>
      <c r="AF223" s="44"/>
      <c r="AG223" s="44"/>
    </row>
    <row r="224" spans="1:33" ht="15.5" x14ac:dyDescent="0.3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4"/>
      <c r="AB224" s="44"/>
      <c r="AC224" s="44"/>
      <c r="AD224" s="44"/>
      <c r="AE224" s="44"/>
      <c r="AF224" s="44"/>
      <c r="AG224" s="44"/>
    </row>
    <row r="225" spans="1:33" ht="15.5" x14ac:dyDescent="0.3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4"/>
      <c r="AB225" s="44"/>
      <c r="AC225" s="44"/>
      <c r="AD225" s="44"/>
      <c r="AE225" s="44"/>
      <c r="AF225" s="44"/>
      <c r="AG225" s="44"/>
    </row>
    <row r="226" spans="1:33" ht="15.5" x14ac:dyDescent="0.3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4"/>
      <c r="AB226" s="44"/>
      <c r="AC226" s="44"/>
      <c r="AD226" s="44"/>
      <c r="AE226" s="44"/>
      <c r="AF226" s="44"/>
      <c r="AG226" s="44"/>
    </row>
    <row r="227" spans="1:33" ht="15.5" x14ac:dyDescent="0.3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4"/>
      <c r="AB227" s="44"/>
      <c r="AC227" s="44"/>
      <c r="AD227" s="44"/>
      <c r="AE227" s="44"/>
      <c r="AF227" s="44"/>
      <c r="AG227" s="44"/>
    </row>
    <row r="228" spans="1:33" ht="15.5" x14ac:dyDescent="0.3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4"/>
      <c r="AB228" s="44"/>
      <c r="AC228" s="44"/>
      <c r="AD228" s="44"/>
      <c r="AE228" s="44"/>
      <c r="AF228" s="44"/>
      <c r="AG228" s="44"/>
    </row>
    <row r="229" spans="1:33" ht="15.5" x14ac:dyDescent="0.3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4"/>
      <c r="AB229" s="44"/>
      <c r="AC229" s="44"/>
      <c r="AD229" s="44"/>
      <c r="AE229" s="44"/>
      <c r="AF229" s="44"/>
      <c r="AG229" s="44"/>
    </row>
    <row r="230" spans="1:33" ht="15.5" x14ac:dyDescent="0.3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4"/>
      <c r="AB230" s="44"/>
      <c r="AC230" s="44"/>
      <c r="AD230" s="44"/>
      <c r="AE230" s="44"/>
      <c r="AF230" s="44"/>
      <c r="AG230" s="44"/>
    </row>
    <row r="231" spans="1:33" ht="15.5" x14ac:dyDescent="0.3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4"/>
      <c r="AB231" s="44"/>
      <c r="AC231" s="44"/>
      <c r="AD231" s="44"/>
      <c r="AE231" s="44"/>
      <c r="AF231" s="44"/>
      <c r="AG231" s="44"/>
    </row>
    <row r="232" spans="1:33" ht="15.5" x14ac:dyDescent="0.3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4"/>
      <c r="AB232" s="44"/>
      <c r="AC232" s="44"/>
      <c r="AD232" s="44"/>
      <c r="AE232" s="44"/>
      <c r="AF232" s="44"/>
      <c r="AG232" s="44"/>
    </row>
    <row r="233" spans="1:33" ht="15.5" x14ac:dyDescent="0.3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4"/>
      <c r="AB233" s="44"/>
      <c r="AC233" s="44"/>
      <c r="AD233" s="44"/>
      <c r="AE233" s="44"/>
      <c r="AF233" s="44"/>
      <c r="AG233" s="44"/>
    </row>
    <row r="234" spans="1:33" ht="15.5" x14ac:dyDescent="0.3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4"/>
      <c r="AB234" s="44"/>
      <c r="AC234" s="44"/>
      <c r="AD234" s="44"/>
      <c r="AE234" s="44"/>
      <c r="AF234" s="44"/>
      <c r="AG234" s="44"/>
    </row>
    <row r="235" spans="1:33" ht="15.5" x14ac:dyDescent="0.3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4"/>
      <c r="AB235" s="44"/>
      <c r="AC235" s="44"/>
      <c r="AD235" s="44"/>
      <c r="AE235" s="44"/>
      <c r="AF235" s="44"/>
      <c r="AG235" s="44"/>
    </row>
    <row r="236" spans="1:33" ht="15.5" x14ac:dyDescent="0.3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4"/>
      <c r="AB236" s="44"/>
      <c r="AC236" s="44"/>
      <c r="AD236" s="44"/>
      <c r="AE236" s="44"/>
      <c r="AF236" s="44"/>
      <c r="AG236" s="44"/>
    </row>
    <row r="237" spans="1:33" ht="15.5" x14ac:dyDescent="0.3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4"/>
      <c r="AB237" s="44"/>
      <c r="AC237" s="44"/>
      <c r="AD237" s="44"/>
      <c r="AE237" s="44"/>
      <c r="AF237" s="44"/>
      <c r="AG237" s="44"/>
    </row>
    <row r="238" spans="1:33" ht="15.5" x14ac:dyDescent="0.3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4"/>
      <c r="AB238" s="44"/>
      <c r="AC238" s="44"/>
      <c r="AD238" s="44"/>
      <c r="AE238" s="44"/>
      <c r="AF238" s="44"/>
      <c r="AG238" s="44"/>
    </row>
    <row r="239" spans="1:33" ht="15.5" x14ac:dyDescent="0.3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4"/>
      <c r="AB239" s="44"/>
      <c r="AC239" s="44"/>
      <c r="AD239" s="44"/>
      <c r="AE239" s="44"/>
      <c r="AF239" s="44"/>
      <c r="AG239" s="44"/>
    </row>
    <row r="240" spans="1:33" ht="15.5" x14ac:dyDescent="0.3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4"/>
      <c r="AB240" s="44"/>
      <c r="AC240" s="44"/>
      <c r="AD240" s="44"/>
      <c r="AE240" s="44"/>
      <c r="AF240" s="44"/>
      <c r="AG240" s="44"/>
    </row>
    <row r="241" spans="1:33" ht="15.5" x14ac:dyDescent="0.3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4"/>
      <c r="AB241" s="44"/>
      <c r="AC241" s="44"/>
      <c r="AD241" s="44"/>
      <c r="AE241" s="44"/>
      <c r="AF241" s="44"/>
      <c r="AG241" s="44"/>
    </row>
    <row r="242" spans="1:33" ht="15.5" x14ac:dyDescent="0.3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4"/>
      <c r="AB242" s="44"/>
      <c r="AC242" s="44"/>
      <c r="AD242" s="44"/>
      <c r="AE242" s="44"/>
      <c r="AF242" s="44"/>
      <c r="AG242" s="44"/>
    </row>
    <row r="243" spans="1:33" ht="15.5" x14ac:dyDescent="0.3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4"/>
      <c r="AB243" s="44"/>
      <c r="AC243" s="44"/>
      <c r="AD243" s="44"/>
      <c r="AE243" s="44"/>
      <c r="AF243" s="44"/>
      <c r="AG243" s="44"/>
    </row>
    <row r="244" spans="1:33" ht="15.5" x14ac:dyDescent="0.3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4"/>
      <c r="AB244" s="44"/>
      <c r="AC244" s="44"/>
      <c r="AD244" s="44"/>
      <c r="AE244" s="44"/>
      <c r="AF244" s="44"/>
      <c r="AG244" s="44"/>
    </row>
    <row r="245" spans="1:33" ht="15.5" x14ac:dyDescent="0.3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4"/>
      <c r="AB245" s="44"/>
      <c r="AC245" s="44"/>
      <c r="AD245" s="44"/>
      <c r="AE245" s="44"/>
      <c r="AF245" s="44"/>
      <c r="AG245" s="44"/>
    </row>
    <row r="246" spans="1:33" ht="15.5" x14ac:dyDescent="0.3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4"/>
      <c r="AB246" s="44"/>
      <c r="AC246" s="44"/>
      <c r="AD246" s="44"/>
      <c r="AE246" s="44"/>
      <c r="AF246" s="44"/>
      <c r="AG246" s="44"/>
    </row>
    <row r="247" spans="1:33" ht="15.5" x14ac:dyDescent="0.3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4"/>
      <c r="AB247" s="44"/>
      <c r="AC247" s="44"/>
      <c r="AD247" s="44"/>
      <c r="AE247" s="44"/>
      <c r="AF247" s="44"/>
      <c r="AG247" s="44"/>
    </row>
    <row r="248" spans="1:33" ht="15.5" x14ac:dyDescent="0.3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4"/>
      <c r="AB248" s="44"/>
      <c r="AC248" s="44"/>
      <c r="AD248" s="44"/>
      <c r="AE248" s="44"/>
      <c r="AF248" s="44"/>
      <c r="AG248" s="44"/>
    </row>
    <row r="249" spans="1:33" ht="15.5" x14ac:dyDescent="0.3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4"/>
      <c r="AB249" s="44"/>
      <c r="AC249" s="44"/>
      <c r="AD249" s="44"/>
      <c r="AE249" s="44"/>
      <c r="AF249" s="44"/>
      <c r="AG249" s="44"/>
    </row>
    <row r="250" spans="1:33" ht="15.5" x14ac:dyDescent="0.3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4"/>
      <c r="AB250" s="44"/>
      <c r="AC250" s="44"/>
      <c r="AD250" s="44"/>
      <c r="AE250" s="44"/>
      <c r="AF250" s="44"/>
      <c r="AG250" s="44"/>
    </row>
    <row r="251" spans="1:33" ht="15.5" x14ac:dyDescent="0.3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4"/>
      <c r="AB251" s="44"/>
      <c r="AC251" s="44"/>
      <c r="AD251" s="44"/>
      <c r="AE251" s="44"/>
      <c r="AF251" s="44"/>
      <c r="AG251" s="44"/>
    </row>
    <row r="252" spans="1:33" ht="15.5" x14ac:dyDescent="0.3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4"/>
      <c r="AB252" s="44"/>
      <c r="AC252" s="44"/>
      <c r="AD252" s="44"/>
      <c r="AE252" s="44"/>
      <c r="AF252" s="44"/>
      <c r="AG252" s="44"/>
    </row>
    <row r="253" spans="1:33" ht="15.5" x14ac:dyDescent="0.3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4"/>
      <c r="AB253" s="44"/>
      <c r="AC253" s="44"/>
      <c r="AD253" s="44"/>
      <c r="AE253" s="44"/>
      <c r="AF253" s="44"/>
      <c r="AG253" s="44"/>
    </row>
    <row r="254" spans="1:33" ht="15.5" x14ac:dyDescent="0.3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4"/>
      <c r="AB254" s="44"/>
      <c r="AC254" s="44"/>
      <c r="AD254" s="44"/>
      <c r="AE254" s="44"/>
      <c r="AF254" s="44"/>
      <c r="AG254" s="44"/>
    </row>
    <row r="255" spans="1:33" ht="15.5" x14ac:dyDescent="0.3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4"/>
      <c r="AB255" s="44"/>
      <c r="AC255" s="44"/>
      <c r="AD255" s="44"/>
      <c r="AE255" s="44"/>
      <c r="AF255" s="44"/>
      <c r="AG255" s="44"/>
    </row>
    <row r="256" spans="1:33" ht="15.5" x14ac:dyDescent="0.3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4"/>
      <c r="AB256" s="44"/>
      <c r="AC256" s="44"/>
      <c r="AD256" s="44"/>
      <c r="AE256" s="44"/>
      <c r="AF256" s="44"/>
      <c r="AG256" s="44"/>
    </row>
    <row r="257" spans="1:33" ht="15.5" x14ac:dyDescent="0.3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4"/>
      <c r="AB257" s="44"/>
      <c r="AC257" s="44"/>
      <c r="AD257" s="44"/>
      <c r="AE257" s="44"/>
      <c r="AF257" s="44"/>
      <c r="AG257" s="44"/>
    </row>
    <row r="258" spans="1:33" ht="15.5" x14ac:dyDescent="0.3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4"/>
      <c r="AB258" s="44"/>
      <c r="AC258" s="44"/>
      <c r="AD258" s="44"/>
      <c r="AE258" s="44"/>
      <c r="AF258" s="44"/>
      <c r="AG258" s="44"/>
    </row>
    <row r="259" spans="1:33" ht="15.5" x14ac:dyDescent="0.3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4"/>
      <c r="AB259" s="44"/>
      <c r="AC259" s="44"/>
      <c r="AD259" s="44"/>
      <c r="AE259" s="44"/>
      <c r="AF259" s="44"/>
      <c r="AG259" s="44"/>
    </row>
    <row r="260" spans="1:33" ht="15.5" x14ac:dyDescent="0.3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4"/>
      <c r="AB260" s="44"/>
      <c r="AC260" s="44"/>
      <c r="AD260" s="44"/>
      <c r="AE260" s="44"/>
      <c r="AF260" s="44"/>
      <c r="AG260" s="44"/>
    </row>
    <row r="261" spans="1:33" ht="15.5" x14ac:dyDescent="0.3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4"/>
      <c r="AB261" s="44"/>
      <c r="AC261" s="44"/>
      <c r="AD261" s="44"/>
      <c r="AE261" s="44"/>
      <c r="AF261" s="44"/>
      <c r="AG261" s="44"/>
    </row>
    <row r="262" spans="1:33" ht="15.5" x14ac:dyDescent="0.3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4"/>
      <c r="AB262" s="44"/>
      <c r="AC262" s="44"/>
      <c r="AD262" s="44"/>
      <c r="AE262" s="44"/>
      <c r="AF262" s="44"/>
      <c r="AG262" s="44"/>
    </row>
    <row r="263" spans="1:33" ht="15.5" x14ac:dyDescent="0.3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4"/>
      <c r="AB263" s="44"/>
      <c r="AC263" s="44"/>
      <c r="AD263" s="44"/>
      <c r="AE263" s="44"/>
      <c r="AF263" s="44"/>
      <c r="AG263" s="44"/>
    </row>
    <row r="264" spans="1:33" ht="15.5" x14ac:dyDescent="0.3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4"/>
      <c r="AB264" s="44"/>
      <c r="AC264" s="44"/>
      <c r="AD264" s="44"/>
      <c r="AE264" s="44"/>
      <c r="AF264" s="44"/>
      <c r="AG264" s="44"/>
    </row>
    <row r="265" spans="1:33" ht="15.5" x14ac:dyDescent="0.3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4"/>
      <c r="AB265" s="44"/>
      <c r="AC265" s="44"/>
      <c r="AD265" s="44"/>
      <c r="AE265" s="44"/>
      <c r="AF265" s="44"/>
      <c r="AG265" s="44"/>
    </row>
    <row r="266" spans="1:33" ht="15.5" x14ac:dyDescent="0.3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4"/>
      <c r="AB266" s="44"/>
      <c r="AC266" s="44"/>
      <c r="AD266" s="44"/>
      <c r="AE266" s="44"/>
      <c r="AF266" s="44"/>
      <c r="AG266" s="44"/>
    </row>
    <row r="267" spans="1:33" ht="15.5" x14ac:dyDescent="0.3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4"/>
      <c r="AB267" s="44"/>
      <c r="AC267" s="44"/>
      <c r="AD267" s="44"/>
      <c r="AE267" s="44"/>
      <c r="AF267" s="44"/>
      <c r="AG267" s="44"/>
    </row>
    <row r="268" spans="1:33" ht="15.5" x14ac:dyDescent="0.3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4"/>
      <c r="AB268" s="44"/>
      <c r="AC268" s="44"/>
      <c r="AD268" s="44"/>
      <c r="AE268" s="44"/>
      <c r="AF268" s="44"/>
      <c r="AG268" s="44"/>
    </row>
    <row r="269" spans="1:33" ht="15.5" x14ac:dyDescent="0.3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4"/>
      <c r="AB269" s="44"/>
      <c r="AC269" s="44"/>
      <c r="AD269" s="44"/>
      <c r="AE269" s="44"/>
      <c r="AF269" s="44"/>
      <c r="AG269" s="44"/>
    </row>
    <row r="270" spans="1:33" ht="15.5" x14ac:dyDescent="0.3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4"/>
      <c r="AB270" s="44"/>
      <c r="AC270" s="44"/>
      <c r="AD270" s="44"/>
      <c r="AE270" s="44"/>
      <c r="AF270" s="44"/>
      <c r="AG270" s="44"/>
    </row>
    <row r="271" spans="1:33" ht="15.5" x14ac:dyDescent="0.3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4"/>
      <c r="AB271" s="44"/>
      <c r="AC271" s="44"/>
      <c r="AD271" s="44"/>
      <c r="AE271" s="44"/>
      <c r="AF271" s="44"/>
      <c r="AG271" s="44"/>
    </row>
    <row r="272" spans="1:33" ht="15.5" x14ac:dyDescent="0.3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4"/>
      <c r="AB272" s="44"/>
      <c r="AC272" s="44"/>
      <c r="AD272" s="44"/>
      <c r="AE272" s="44"/>
      <c r="AF272" s="44"/>
      <c r="AG272" s="44"/>
    </row>
    <row r="273" spans="1:33" ht="15.5" x14ac:dyDescent="0.3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4"/>
      <c r="AB273" s="44"/>
      <c r="AC273" s="44"/>
      <c r="AD273" s="44"/>
      <c r="AE273" s="44"/>
      <c r="AF273" s="44"/>
      <c r="AG273" s="44"/>
    </row>
    <row r="274" spans="1:33" ht="15.5" x14ac:dyDescent="0.3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4"/>
      <c r="AB274" s="44"/>
      <c r="AC274" s="44"/>
      <c r="AD274" s="44"/>
      <c r="AE274" s="44"/>
      <c r="AF274" s="44"/>
      <c r="AG274" s="44"/>
    </row>
    <row r="275" spans="1:33" ht="15.5" x14ac:dyDescent="0.3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4"/>
      <c r="AB275" s="44"/>
      <c r="AC275" s="44"/>
      <c r="AD275" s="44"/>
      <c r="AE275" s="44"/>
      <c r="AF275" s="44"/>
      <c r="AG275" s="44"/>
    </row>
    <row r="276" spans="1:33" ht="15.5" x14ac:dyDescent="0.3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4"/>
      <c r="AB276" s="44"/>
      <c r="AC276" s="44"/>
      <c r="AD276" s="44"/>
      <c r="AE276" s="44"/>
      <c r="AF276" s="44"/>
      <c r="AG276" s="44"/>
    </row>
    <row r="277" spans="1:33" ht="15.5" x14ac:dyDescent="0.3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4"/>
      <c r="AB277" s="44"/>
      <c r="AC277" s="44"/>
      <c r="AD277" s="44"/>
      <c r="AE277" s="44"/>
      <c r="AF277" s="44"/>
      <c r="AG277" s="44"/>
    </row>
    <row r="278" spans="1:33" ht="15.5" x14ac:dyDescent="0.3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4"/>
      <c r="AB278" s="44"/>
      <c r="AC278" s="44"/>
      <c r="AD278" s="44"/>
      <c r="AE278" s="44"/>
      <c r="AF278" s="44"/>
      <c r="AG278" s="44"/>
    </row>
    <row r="279" spans="1:33" ht="15.5" x14ac:dyDescent="0.3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4"/>
      <c r="AB279" s="44"/>
      <c r="AC279" s="44"/>
      <c r="AD279" s="44"/>
      <c r="AE279" s="44"/>
      <c r="AF279" s="44"/>
      <c r="AG279" s="44"/>
    </row>
    <row r="280" spans="1:33" ht="15.5" x14ac:dyDescent="0.3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4"/>
      <c r="AB280" s="44"/>
      <c r="AC280" s="44"/>
      <c r="AD280" s="44"/>
      <c r="AE280" s="44"/>
      <c r="AF280" s="44"/>
      <c r="AG280" s="44"/>
    </row>
    <row r="281" spans="1:33" ht="15.5" x14ac:dyDescent="0.3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4"/>
      <c r="AB281" s="44"/>
      <c r="AC281" s="44"/>
      <c r="AD281" s="44"/>
      <c r="AE281" s="44"/>
      <c r="AF281" s="44"/>
      <c r="AG281" s="44"/>
    </row>
    <row r="282" spans="1:33" ht="15.5" x14ac:dyDescent="0.3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4"/>
      <c r="AB282" s="44"/>
      <c r="AC282" s="44"/>
      <c r="AD282" s="44"/>
      <c r="AE282" s="44"/>
      <c r="AF282" s="44"/>
      <c r="AG282" s="44"/>
    </row>
    <row r="283" spans="1:33" ht="15.5" x14ac:dyDescent="0.3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4"/>
      <c r="AB283" s="44"/>
      <c r="AC283" s="44"/>
      <c r="AD283" s="44"/>
      <c r="AE283" s="44"/>
      <c r="AF283" s="44"/>
      <c r="AG283" s="44"/>
    </row>
    <row r="284" spans="1:33" ht="15.5" x14ac:dyDescent="0.3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4"/>
      <c r="AB284" s="44"/>
      <c r="AC284" s="44"/>
      <c r="AD284" s="44"/>
      <c r="AE284" s="44"/>
      <c r="AF284" s="44"/>
      <c r="AG284" s="44"/>
    </row>
    <row r="285" spans="1:33" ht="15.5" x14ac:dyDescent="0.3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4"/>
      <c r="AB285" s="44"/>
      <c r="AC285" s="44"/>
      <c r="AD285" s="44"/>
      <c r="AE285" s="44"/>
      <c r="AF285" s="44"/>
      <c r="AG285" s="44"/>
    </row>
    <row r="286" spans="1:33" ht="15.5" x14ac:dyDescent="0.3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4"/>
      <c r="AB286" s="44"/>
      <c r="AC286" s="44"/>
      <c r="AD286" s="44"/>
      <c r="AE286" s="44"/>
      <c r="AF286" s="44"/>
      <c r="AG286" s="44"/>
    </row>
    <row r="287" spans="1:33" ht="15.5" x14ac:dyDescent="0.3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4"/>
      <c r="AB287" s="44"/>
      <c r="AC287" s="44"/>
      <c r="AD287" s="44"/>
      <c r="AE287" s="44"/>
      <c r="AF287" s="44"/>
      <c r="AG287" s="44"/>
    </row>
    <row r="288" spans="1:33" ht="15.5" x14ac:dyDescent="0.3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4"/>
      <c r="AB288" s="44"/>
      <c r="AC288" s="44"/>
      <c r="AD288" s="44"/>
      <c r="AE288" s="44"/>
      <c r="AF288" s="44"/>
      <c r="AG288" s="44"/>
    </row>
    <row r="289" spans="1:33" ht="15.5" x14ac:dyDescent="0.3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4"/>
      <c r="AB289" s="44"/>
      <c r="AC289" s="44"/>
      <c r="AD289" s="44"/>
      <c r="AE289" s="44"/>
      <c r="AF289" s="44"/>
      <c r="AG289" s="44"/>
    </row>
    <row r="290" spans="1:33" ht="15.5" x14ac:dyDescent="0.3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4"/>
      <c r="AB290" s="44"/>
      <c r="AC290" s="44"/>
      <c r="AD290" s="44"/>
      <c r="AE290" s="44"/>
      <c r="AF290" s="44"/>
      <c r="AG290" s="44"/>
    </row>
    <row r="291" spans="1:33" ht="15.5" x14ac:dyDescent="0.3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4"/>
      <c r="AB291" s="44"/>
      <c r="AC291" s="44"/>
      <c r="AD291" s="44"/>
      <c r="AE291" s="44"/>
      <c r="AF291" s="44"/>
      <c r="AG291" s="44"/>
    </row>
    <row r="292" spans="1:33" ht="15.5" x14ac:dyDescent="0.3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4"/>
      <c r="AB292" s="44"/>
      <c r="AC292" s="44"/>
      <c r="AD292" s="44"/>
      <c r="AE292" s="44"/>
      <c r="AF292" s="44"/>
      <c r="AG292" s="44"/>
    </row>
    <row r="293" spans="1:33" ht="15.5" x14ac:dyDescent="0.3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4"/>
      <c r="AB293" s="44"/>
      <c r="AC293" s="44"/>
      <c r="AD293" s="44"/>
      <c r="AE293" s="44"/>
      <c r="AF293" s="44"/>
      <c r="AG293" s="44"/>
    </row>
    <row r="294" spans="1:33" ht="15.5" x14ac:dyDescent="0.3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4"/>
      <c r="AB294" s="44"/>
      <c r="AC294" s="44"/>
      <c r="AD294" s="44"/>
      <c r="AE294" s="44"/>
      <c r="AF294" s="44"/>
      <c r="AG294" s="44"/>
    </row>
    <row r="295" spans="1:33" ht="15.5" x14ac:dyDescent="0.3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4"/>
      <c r="AB295" s="44"/>
      <c r="AC295" s="44"/>
      <c r="AD295" s="44"/>
      <c r="AE295" s="44"/>
      <c r="AF295" s="44"/>
      <c r="AG295" s="44"/>
    </row>
    <row r="296" spans="1:33" ht="15.5" x14ac:dyDescent="0.3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4"/>
      <c r="AB296" s="44"/>
      <c r="AC296" s="44"/>
      <c r="AD296" s="44"/>
      <c r="AE296" s="44"/>
      <c r="AF296" s="44"/>
      <c r="AG296" s="44"/>
    </row>
    <row r="297" spans="1:33" ht="15.5" x14ac:dyDescent="0.3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4"/>
      <c r="AB297" s="44"/>
      <c r="AC297" s="44"/>
      <c r="AD297" s="44"/>
      <c r="AE297" s="44"/>
      <c r="AF297" s="44"/>
      <c r="AG297" s="44"/>
    </row>
    <row r="298" spans="1:33" ht="15.5" x14ac:dyDescent="0.3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4"/>
      <c r="AB298" s="44"/>
      <c r="AC298" s="44"/>
      <c r="AD298" s="44"/>
      <c r="AE298" s="44"/>
      <c r="AF298" s="44"/>
      <c r="AG298" s="44"/>
    </row>
    <row r="299" spans="1:33" ht="15.5" x14ac:dyDescent="0.3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4"/>
      <c r="AB299" s="44"/>
      <c r="AC299" s="44"/>
      <c r="AD299" s="44"/>
      <c r="AE299" s="44"/>
      <c r="AF299" s="44"/>
      <c r="AG299" s="44"/>
    </row>
    <row r="300" spans="1:33" ht="15.5" x14ac:dyDescent="0.3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4"/>
      <c r="AB300" s="44"/>
      <c r="AC300" s="44"/>
      <c r="AD300" s="44"/>
      <c r="AE300" s="44"/>
      <c r="AF300" s="44"/>
      <c r="AG300" s="44"/>
    </row>
    <row r="301" spans="1:33" ht="15.5" x14ac:dyDescent="0.3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4"/>
      <c r="AB301" s="44"/>
      <c r="AC301" s="44"/>
      <c r="AD301" s="44"/>
      <c r="AE301" s="44"/>
      <c r="AF301" s="44"/>
      <c r="AG301" s="44"/>
    </row>
    <row r="302" spans="1:33" ht="15.5" x14ac:dyDescent="0.3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4"/>
      <c r="AB302" s="44"/>
      <c r="AC302" s="44"/>
      <c r="AD302" s="44"/>
      <c r="AE302" s="44"/>
      <c r="AF302" s="44"/>
      <c r="AG302" s="44"/>
    </row>
    <row r="303" spans="1:33" ht="15.5" x14ac:dyDescent="0.3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4"/>
      <c r="AB303" s="44"/>
      <c r="AC303" s="44"/>
      <c r="AD303" s="44"/>
      <c r="AE303" s="44"/>
      <c r="AF303" s="44"/>
      <c r="AG303" s="44"/>
    </row>
    <row r="304" spans="1:33" ht="15.5" x14ac:dyDescent="0.3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4"/>
      <c r="AB304" s="44"/>
      <c r="AC304" s="44"/>
      <c r="AD304" s="44"/>
      <c r="AE304" s="44"/>
      <c r="AF304" s="44"/>
      <c r="AG304" s="44"/>
    </row>
    <row r="305" spans="1:33" ht="15.5" x14ac:dyDescent="0.3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4"/>
      <c r="AB305" s="44"/>
      <c r="AC305" s="44"/>
      <c r="AD305" s="44"/>
      <c r="AE305" s="44"/>
      <c r="AF305" s="44"/>
      <c r="AG305" s="44"/>
    </row>
    <row r="306" spans="1:33" ht="15.5" x14ac:dyDescent="0.3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4"/>
      <c r="AB306" s="44"/>
      <c r="AC306" s="44"/>
      <c r="AD306" s="44"/>
      <c r="AE306" s="44"/>
      <c r="AF306" s="44"/>
      <c r="AG306" s="44"/>
    </row>
    <row r="307" spans="1:33" ht="15.5" x14ac:dyDescent="0.3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4"/>
      <c r="AB307" s="44"/>
      <c r="AC307" s="44"/>
      <c r="AD307" s="44"/>
      <c r="AE307" s="44"/>
      <c r="AF307" s="44"/>
      <c r="AG307" s="44"/>
    </row>
    <row r="308" spans="1:33" ht="15.5" x14ac:dyDescent="0.3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4"/>
      <c r="AB308" s="44"/>
      <c r="AC308" s="44"/>
      <c r="AD308" s="44"/>
      <c r="AE308" s="44"/>
      <c r="AF308" s="44"/>
      <c r="AG308" s="44"/>
    </row>
    <row r="309" spans="1:33" ht="15.5" x14ac:dyDescent="0.3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4"/>
      <c r="AB309" s="44"/>
      <c r="AC309" s="44"/>
      <c r="AD309" s="44"/>
      <c r="AE309" s="44"/>
      <c r="AF309" s="44"/>
      <c r="AG309" s="44"/>
    </row>
    <row r="310" spans="1:33" ht="15.5" x14ac:dyDescent="0.3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4"/>
      <c r="AB310" s="44"/>
      <c r="AC310" s="44"/>
      <c r="AD310" s="44"/>
      <c r="AE310" s="44"/>
      <c r="AF310" s="44"/>
      <c r="AG310" s="44"/>
    </row>
    <row r="311" spans="1:33" ht="15.5" x14ac:dyDescent="0.3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4"/>
      <c r="AB311" s="44"/>
      <c r="AC311" s="44"/>
      <c r="AD311" s="44"/>
      <c r="AE311" s="44"/>
      <c r="AF311" s="44"/>
      <c r="AG311" s="44"/>
    </row>
    <row r="312" spans="1:33" ht="15.5" x14ac:dyDescent="0.3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4"/>
      <c r="AB312" s="44"/>
      <c r="AC312" s="44"/>
      <c r="AD312" s="44"/>
      <c r="AE312" s="44"/>
      <c r="AF312" s="44"/>
      <c r="AG312" s="44"/>
    </row>
    <row r="313" spans="1:33" ht="15.5" x14ac:dyDescent="0.3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4"/>
      <c r="AB313" s="44"/>
      <c r="AC313" s="44"/>
      <c r="AD313" s="44"/>
      <c r="AE313" s="44"/>
      <c r="AF313" s="44"/>
      <c r="AG313" s="44"/>
    </row>
    <row r="314" spans="1:33" ht="15.5" x14ac:dyDescent="0.3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4"/>
      <c r="AB314" s="44"/>
      <c r="AC314" s="44"/>
      <c r="AD314" s="44"/>
      <c r="AE314" s="44"/>
      <c r="AF314" s="44"/>
      <c r="AG314" s="44"/>
    </row>
    <row r="315" spans="1:33" ht="15.5" x14ac:dyDescent="0.3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4"/>
      <c r="AB315" s="44"/>
      <c r="AC315" s="44"/>
      <c r="AD315" s="44"/>
      <c r="AE315" s="44"/>
      <c r="AF315" s="44"/>
      <c r="AG315" s="44"/>
    </row>
    <row r="316" spans="1:33" ht="15.5" x14ac:dyDescent="0.3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4"/>
      <c r="AB316" s="44"/>
      <c r="AC316" s="44"/>
      <c r="AD316" s="44"/>
      <c r="AE316" s="44"/>
      <c r="AF316" s="44"/>
      <c r="AG316" s="44"/>
    </row>
    <row r="317" spans="1:33" ht="15.5" x14ac:dyDescent="0.3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4"/>
      <c r="AB317" s="44"/>
      <c r="AC317" s="44"/>
      <c r="AD317" s="44"/>
      <c r="AE317" s="44"/>
      <c r="AF317" s="44"/>
      <c r="AG317" s="44"/>
    </row>
    <row r="318" spans="1:33" ht="15.5" x14ac:dyDescent="0.3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4"/>
      <c r="AB318" s="44"/>
      <c r="AC318" s="44"/>
      <c r="AD318" s="44"/>
      <c r="AE318" s="44"/>
      <c r="AF318" s="44"/>
      <c r="AG318" s="44"/>
    </row>
    <row r="319" spans="1:33" ht="15.5" x14ac:dyDescent="0.3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4"/>
      <c r="AB319" s="44"/>
      <c r="AC319" s="44"/>
      <c r="AD319" s="44"/>
      <c r="AE319" s="44"/>
      <c r="AF319" s="44"/>
      <c r="AG319" s="44"/>
    </row>
    <row r="320" spans="1:33" ht="15.5" x14ac:dyDescent="0.3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4"/>
      <c r="AB320" s="44"/>
      <c r="AC320" s="44"/>
      <c r="AD320" s="44"/>
      <c r="AE320" s="44"/>
      <c r="AF320" s="44"/>
      <c r="AG320" s="44"/>
    </row>
    <row r="321" spans="1:33" ht="15.5" x14ac:dyDescent="0.3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4"/>
      <c r="AB321" s="44"/>
      <c r="AC321" s="44"/>
      <c r="AD321" s="44"/>
      <c r="AE321" s="44"/>
      <c r="AF321" s="44"/>
      <c r="AG321" s="44"/>
    </row>
    <row r="322" spans="1:33" ht="15.5" x14ac:dyDescent="0.3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4"/>
      <c r="AB322" s="44"/>
      <c r="AC322" s="44"/>
      <c r="AD322" s="44"/>
      <c r="AE322" s="44"/>
      <c r="AF322" s="44"/>
      <c r="AG322" s="44"/>
    </row>
    <row r="323" spans="1:33" ht="15.5" x14ac:dyDescent="0.3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4"/>
      <c r="AB323" s="44"/>
      <c r="AC323" s="44"/>
      <c r="AD323" s="44"/>
      <c r="AE323" s="44"/>
      <c r="AF323" s="44"/>
      <c r="AG323" s="44"/>
    </row>
    <row r="324" spans="1:33" ht="15.5" x14ac:dyDescent="0.3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4"/>
      <c r="AB324" s="44"/>
      <c r="AC324" s="44"/>
      <c r="AD324" s="44"/>
      <c r="AE324" s="44"/>
      <c r="AF324" s="44"/>
      <c r="AG324" s="44"/>
    </row>
    <row r="325" spans="1:33" ht="15.5" x14ac:dyDescent="0.3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4"/>
      <c r="AB325" s="44"/>
      <c r="AC325" s="44"/>
      <c r="AD325" s="44"/>
      <c r="AE325" s="44"/>
      <c r="AF325" s="44"/>
      <c r="AG325" s="44"/>
    </row>
    <row r="326" spans="1:33" ht="15.5" x14ac:dyDescent="0.3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4"/>
      <c r="AB326" s="44"/>
      <c r="AC326" s="44"/>
      <c r="AD326" s="44"/>
      <c r="AE326" s="44"/>
      <c r="AF326" s="44"/>
      <c r="AG326" s="44"/>
    </row>
    <row r="327" spans="1:33" ht="15.5" x14ac:dyDescent="0.3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4"/>
      <c r="AB327" s="44"/>
      <c r="AC327" s="44"/>
      <c r="AD327" s="44"/>
      <c r="AE327" s="44"/>
      <c r="AF327" s="44"/>
      <c r="AG327" s="44"/>
    </row>
    <row r="328" spans="1:33" ht="15.5" x14ac:dyDescent="0.3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4"/>
      <c r="AB328" s="44"/>
      <c r="AC328" s="44"/>
      <c r="AD328" s="44"/>
      <c r="AE328" s="44"/>
      <c r="AF328" s="44"/>
      <c r="AG328" s="44"/>
    </row>
    <row r="329" spans="1:33" ht="15.5" x14ac:dyDescent="0.3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4"/>
      <c r="AB329" s="44"/>
      <c r="AC329" s="44"/>
      <c r="AD329" s="44"/>
      <c r="AE329" s="44"/>
      <c r="AF329" s="44"/>
      <c r="AG329" s="44"/>
    </row>
    <row r="330" spans="1:33" ht="15.5" x14ac:dyDescent="0.3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4"/>
      <c r="AB330" s="44"/>
      <c r="AC330" s="44"/>
      <c r="AD330" s="44"/>
      <c r="AE330" s="44"/>
      <c r="AF330" s="44"/>
      <c r="AG330" s="44"/>
    </row>
    <row r="331" spans="1:33" ht="15.5" x14ac:dyDescent="0.3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4"/>
      <c r="AB331" s="44"/>
      <c r="AC331" s="44"/>
      <c r="AD331" s="44"/>
      <c r="AE331" s="44"/>
      <c r="AF331" s="44"/>
      <c r="AG331" s="44"/>
    </row>
    <row r="332" spans="1:33" ht="15.5" x14ac:dyDescent="0.3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4"/>
      <c r="AB332" s="44"/>
      <c r="AC332" s="44"/>
      <c r="AD332" s="44"/>
      <c r="AE332" s="44"/>
      <c r="AF332" s="44"/>
      <c r="AG332" s="44"/>
    </row>
    <row r="333" spans="1:33" ht="15.5" x14ac:dyDescent="0.3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4"/>
      <c r="AB333" s="44"/>
      <c r="AC333" s="44"/>
      <c r="AD333" s="44"/>
      <c r="AE333" s="44"/>
      <c r="AF333" s="44"/>
      <c r="AG333" s="44"/>
    </row>
    <row r="334" spans="1:33" ht="15.5" x14ac:dyDescent="0.3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4"/>
      <c r="AB334" s="44"/>
      <c r="AC334" s="44"/>
      <c r="AD334" s="44"/>
      <c r="AE334" s="44"/>
      <c r="AF334" s="44"/>
      <c r="AG334" s="44"/>
    </row>
    <row r="335" spans="1:33" ht="15.5" x14ac:dyDescent="0.3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4"/>
      <c r="AB335" s="44"/>
      <c r="AC335" s="44"/>
      <c r="AD335" s="44"/>
      <c r="AE335" s="44"/>
      <c r="AF335" s="44"/>
      <c r="AG335" s="44"/>
    </row>
    <row r="336" spans="1:33" ht="15.5" x14ac:dyDescent="0.3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4"/>
      <c r="AB336" s="44"/>
      <c r="AC336" s="44"/>
      <c r="AD336" s="44"/>
      <c r="AE336" s="44"/>
      <c r="AF336" s="44"/>
      <c r="AG336" s="44"/>
    </row>
    <row r="337" spans="1:33" ht="15.5" x14ac:dyDescent="0.3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4"/>
      <c r="AB337" s="44"/>
      <c r="AC337" s="44"/>
      <c r="AD337" s="44"/>
      <c r="AE337" s="44"/>
      <c r="AF337" s="44"/>
      <c r="AG337" s="44"/>
    </row>
    <row r="338" spans="1:33" ht="15.5" x14ac:dyDescent="0.3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4"/>
      <c r="AB338" s="44"/>
      <c r="AC338" s="44"/>
      <c r="AD338" s="44"/>
      <c r="AE338" s="44"/>
      <c r="AF338" s="44"/>
      <c r="AG338" s="44"/>
    </row>
    <row r="339" spans="1:33" ht="15.5" x14ac:dyDescent="0.3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4"/>
      <c r="AB339" s="44"/>
      <c r="AC339" s="44"/>
      <c r="AD339" s="44"/>
      <c r="AE339" s="44"/>
      <c r="AF339" s="44"/>
      <c r="AG339" s="44"/>
    </row>
    <row r="340" spans="1:33" ht="15.5" x14ac:dyDescent="0.3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4"/>
      <c r="AB340" s="44"/>
      <c r="AC340" s="44"/>
      <c r="AD340" s="44"/>
      <c r="AE340" s="44"/>
      <c r="AF340" s="44"/>
      <c r="AG340" s="44"/>
    </row>
    <row r="341" spans="1:33" ht="15.5" x14ac:dyDescent="0.3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4"/>
      <c r="AB341" s="44"/>
      <c r="AC341" s="44"/>
      <c r="AD341" s="44"/>
      <c r="AE341" s="44"/>
      <c r="AF341" s="44"/>
      <c r="AG341" s="44"/>
    </row>
    <row r="342" spans="1:33" ht="15.5" x14ac:dyDescent="0.3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4"/>
      <c r="AB342" s="44"/>
      <c r="AC342" s="44"/>
      <c r="AD342" s="44"/>
      <c r="AE342" s="44"/>
      <c r="AF342" s="44"/>
      <c r="AG342" s="44"/>
    </row>
    <row r="343" spans="1:33" ht="15.5" x14ac:dyDescent="0.3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4"/>
      <c r="AB343" s="44"/>
      <c r="AC343" s="44"/>
      <c r="AD343" s="44"/>
      <c r="AE343" s="44"/>
      <c r="AF343" s="44"/>
      <c r="AG343" s="44"/>
    </row>
    <row r="344" spans="1:33" ht="15.5" x14ac:dyDescent="0.3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4"/>
      <c r="AB344" s="44"/>
      <c r="AC344" s="44"/>
      <c r="AD344" s="44"/>
      <c r="AE344" s="44"/>
      <c r="AF344" s="44"/>
      <c r="AG344" s="44"/>
    </row>
    <row r="345" spans="1:33" ht="15.5" x14ac:dyDescent="0.3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4"/>
      <c r="AB345" s="44"/>
      <c r="AC345" s="44"/>
      <c r="AD345" s="44"/>
      <c r="AE345" s="44"/>
      <c r="AF345" s="44"/>
      <c r="AG345" s="44"/>
    </row>
    <row r="346" spans="1:33" ht="15.5" x14ac:dyDescent="0.3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4"/>
      <c r="AB346" s="44"/>
      <c r="AC346" s="44"/>
      <c r="AD346" s="44"/>
      <c r="AE346" s="44"/>
      <c r="AF346" s="44"/>
      <c r="AG346" s="44"/>
    </row>
    <row r="347" spans="1:33" ht="15.5" x14ac:dyDescent="0.3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4"/>
      <c r="AB347" s="44"/>
      <c r="AC347" s="44"/>
      <c r="AD347" s="44"/>
      <c r="AE347" s="44"/>
      <c r="AF347" s="44"/>
      <c r="AG347" s="44"/>
    </row>
    <row r="348" spans="1:33" ht="15.5" x14ac:dyDescent="0.3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4"/>
      <c r="AB348" s="44"/>
      <c r="AC348" s="44"/>
      <c r="AD348" s="44"/>
      <c r="AE348" s="44"/>
      <c r="AF348" s="44"/>
      <c r="AG348" s="44"/>
    </row>
    <row r="349" spans="1:33" ht="15.5" x14ac:dyDescent="0.3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4"/>
      <c r="AB349" s="44"/>
      <c r="AC349" s="44"/>
      <c r="AD349" s="44"/>
      <c r="AE349" s="44"/>
      <c r="AF349" s="44"/>
      <c r="AG349" s="44"/>
    </row>
    <row r="350" spans="1:33" ht="15.5" x14ac:dyDescent="0.3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4"/>
      <c r="AB350" s="44"/>
      <c r="AC350" s="44"/>
      <c r="AD350" s="44"/>
      <c r="AE350" s="44"/>
      <c r="AF350" s="44"/>
      <c r="AG350" s="44"/>
    </row>
    <row r="351" spans="1:33" ht="15.5" x14ac:dyDescent="0.3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4"/>
      <c r="AB351" s="44"/>
      <c r="AC351" s="44"/>
      <c r="AD351" s="44"/>
      <c r="AE351" s="44"/>
      <c r="AF351" s="44"/>
      <c r="AG351" s="44"/>
    </row>
    <row r="352" spans="1:33" ht="15.5" x14ac:dyDescent="0.3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4"/>
      <c r="AB352" s="44"/>
      <c r="AC352" s="44"/>
      <c r="AD352" s="44"/>
      <c r="AE352" s="44"/>
      <c r="AF352" s="44"/>
      <c r="AG352" s="44"/>
    </row>
    <row r="353" spans="1:33" ht="15.5" x14ac:dyDescent="0.3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4"/>
      <c r="AB353" s="44"/>
      <c r="AC353" s="44"/>
      <c r="AD353" s="44"/>
      <c r="AE353" s="44"/>
      <c r="AF353" s="44"/>
      <c r="AG353" s="44"/>
    </row>
    <row r="354" spans="1:33" ht="15.5" x14ac:dyDescent="0.3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4"/>
      <c r="AB354" s="44"/>
      <c r="AC354" s="44"/>
      <c r="AD354" s="44"/>
      <c r="AE354" s="44"/>
      <c r="AF354" s="44"/>
      <c r="AG354" s="44"/>
    </row>
    <row r="355" spans="1:33" ht="15.5" x14ac:dyDescent="0.3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4"/>
      <c r="AB355" s="44"/>
      <c r="AC355" s="44"/>
      <c r="AD355" s="44"/>
      <c r="AE355" s="44"/>
      <c r="AF355" s="44"/>
      <c r="AG355" s="44"/>
    </row>
    <row r="356" spans="1:33" ht="15.5" x14ac:dyDescent="0.3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4"/>
      <c r="AB356" s="44"/>
      <c r="AC356" s="44"/>
      <c r="AD356" s="44"/>
      <c r="AE356" s="44"/>
      <c r="AF356" s="44"/>
      <c r="AG356" s="44"/>
    </row>
    <row r="357" spans="1:33" ht="15.5" x14ac:dyDescent="0.3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4"/>
      <c r="AB357" s="44"/>
      <c r="AC357" s="44"/>
      <c r="AD357" s="44"/>
      <c r="AE357" s="44"/>
      <c r="AF357" s="44"/>
      <c r="AG357" s="44"/>
    </row>
    <row r="358" spans="1:33" ht="15.5" x14ac:dyDescent="0.3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4"/>
      <c r="AB358" s="44"/>
      <c r="AC358" s="44"/>
      <c r="AD358" s="44"/>
      <c r="AE358" s="44"/>
      <c r="AF358" s="44"/>
      <c r="AG358" s="44"/>
    </row>
    <row r="359" spans="1:33" ht="15.5" x14ac:dyDescent="0.3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4"/>
      <c r="AB359" s="44"/>
      <c r="AC359" s="44"/>
      <c r="AD359" s="44"/>
      <c r="AE359" s="44"/>
      <c r="AF359" s="44"/>
      <c r="AG359" s="44"/>
    </row>
    <row r="360" spans="1:33" ht="15.5" x14ac:dyDescent="0.3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4"/>
      <c r="AB360" s="44"/>
      <c r="AC360" s="44"/>
      <c r="AD360" s="44"/>
      <c r="AE360" s="44"/>
      <c r="AF360" s="44"/>
      <c r="AG360" s="44"/>
    </row>
    <row r="361" spans="1:33" ht="15.5" x14ac:dyDescent="0.3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4"/>
      <c r="AB361" s="44"/>
      <c r="AC361" s="44"/>
      <c r="AD361" s="44"/>
      <c r="AE361" s="44"/>
      <c r="AF361" s="44"/>
      <c r="AG361" s="44"/>
    </row>
    <row r="362" spans="1:33" ht="15.5" x14ac:dyDescent="0.3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4"/>
      <c r="AB362" s="44"/>
      <c r="AC362" s="44"/>
      <c r="AD362" s="44"/>
      <c r="AE362" s="44"/>
      <c r="AF362" s="44"/>
      <c r="AG362" s="44"/>
    </row>
    <row r="363" spans="1:33" ht="15.5" x14ac:dyDescent="0.3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4"/>
      <c r="AB363" s="44"/>
      <c r="AC363" s="44"/>
      <c r="AD363" s="44"/>
      <c r="AE363" s="44"/>
      <c r="AF363" s="44"/>
      <c r="AG363" s="44"/>
    </row>
    <row r="364" spans="1:33" ht="15.5" x14ac:dyDescent="0.3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4"/>
      <c r="AB364" s="44"/>
      <c r="AC364" s="44"/>
      <c r="AD364" s="44"/>
      <c r="AE364" s="44"/>
      <c r="AF364" s="44"/>
      <c r="AG364" s="44"/>
    </row>
    <row r="365" spans="1:33" ht="15.5" x14ac:dyDescent="0.3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4"/>
      <c r="AB365" s="44"/>
      <c r="AC365" s="44"/>
      <c r="AD365" s="44"/>
      <c r="AE365" s="44"/>
      <c r="AF365" s="44"/>
      <c r="AG365" s="44"/>
    </row>
    <row r="366" spans="1:33" ht="15.5" x14ac:dyDescent="0.3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4"/>
      <c r="AB366" s="44"/>
      <c r="AC366" s="44"/>
      <c r="AD366" s="44"/>
      <c r="AE366" s="44"/>
      <c r="AF366" s="44"/>
      <c r="AG366" s="44"/>
    </row>
    <row r="367" spans="1:33" ht="15.5" x14ac:dyDescent="0.3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4"/>
      <c r="AB367" s="44"/>
      <c r="AC367" s="44"/>
      <c r="AD367" s="44"/>
      <c r="AE367" s="44"/>
      <c r="AF367" s="44"/>
      <c r="AG367" s="44"/>
    </row>
    <row r="368" spans="1:33" ht="15.5" x14ac:dyDescent="0.3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4"/>
      <c r="AB368" s="44"/>
      <c r="AC368" s="44"/>
      <c r="AD368" s="44"/>
      <c r="AE368" s="44"/>
      <c r="AF368" s="44"/>
      <c r="AG368" s="44"/>
    </row>
    <row r="369" spans="1:33" ht="15.5" x14ac:dyDescent="0.3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4"/>
      <c r="AB369" s="44"/>
      <c r="AC369" s="44"/>
      <c r="AD369" s="44"/>
      <c r="AE369" s="44"/>
      <c r="AF369" s="44"/>
      <c r="AG369" s="44"/>
    </row>
    <row r="370" spans="1:33" ht="15.5" x14ac:dyDescent="0.3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4"/>
      <c r="AB370" s="44"/>
      <c r="AC370" s="44"/>
      <c r="AD370" s="44"/>
      <c r="AE370" s="44"/>
      <c r="AF370" s="44"/>
      <c r="AG370" s="44"/>
    </row>
    <row r="371" spans="1:33" ht="15.5" x14ac:dyDescent="0.3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4"/>
      <c r="AB371" s="44"/>
      <c r="AC371" s="44"/>
      <c r="AD371" s="44"/>
      <c r="AE371" s="44"/>
      <c r="AF371" s="44"/>
      <c r="AG371" s="44"/>
    </row>
    <row r="372" spans="1:33" ht="15.5" x14ac:dyDescent="0.3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4"/>
      <c r="AB372" s="44"/>
      <c r="AC372" s="44"/>
      <c r="AD372" s="44"/>
      <c r="AE372" s="44"/>
      <c r="AF372" s="44"/>
      <c r="AG372" s="44"/>
    </row>
    <row r="373" spans="1:33" ht="15.5" x14ac:dyDescent="0.3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4"/>
      <c r="AB373" s="44"/>
      <c r="AC373" s="44"/>
      <c r="AD373" s="44"/>
      <c r="AE373" s="44"/>
      <c r="AF373" s="44"/>
      <c r="AG373" s="44"/>
    </row>
    <row r="374" spans="1:33" ht="15.5" x14ac:dyDescent="0.3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4"/>
      <c r="AB374" s="44"/>
      <c r="AC374" s="44"/>
      <c r="AD374" s="44"/>
      <c r="AE374" s="44"/>
      <c r="AF374" s="44"/>
      <c r="AG374" s="44"/>
    </row>
    <row r="375" spans="1:33" ht="15.5" x14ac:dyDescent="0.3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4"/>
      <c r="AB375" s="44"/>
      <c r="AC375" s="44"/>
      <c r="AD375" s="44"/>
      <c r="AE375" s="44"/>
      <c r="AF375" s="44"/>
      <c r="AG375" s="44"/>
    </row>
    <row r="376" spans="1:33" ht="15.5" x14ac:dyDescent="0.3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4"/>
      <c r="AB376" s="44"/>
      <c r="AC376" s="44"/>
      <c r="AD376" s="44"/>
      <c r="AE376" s="44"/>
      <c r="AF376" s="44"/>
      <c r="AG376" s="44"/>
    </row>
    <row r="377" spans="1:33" ht="15.5" x14ac:dyDescent="0.3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4"/>
      <c r="AB377" s="44"/>
      <c r="AC377" s="44"/>
      <c r="AD377" s="44"/>
      <c r="AE377" s="44"/>
      <c r="AF377" s="44"/>
      <c r="AG377" s="44"/>
    </row>
    <row r="378" spans="1:33" ht="15.5" x14ac:dyDescent="0.3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4"/>
      <c r="AB378" s="44"/>
      <c r="AC378" s="44"/>
      <c r="AD378" s="44"/>
      <c r="AE378" s="44"/>
      <c r="AF378" s="44"/>
      <c r="AG378" s="44"/>
    </row>
    <row r="379" spans="1:33" ht="15.5" x14ac:dyDescent="0.3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4"/>
      <c r="AB379" s="44"/>
      <c r="AC379" s="44"/>
      <c r="AD379" s="44"/>
      <c r="AE379" s="44"/>
      <c r="AF379" s="44"/>
      <c r="AG379" s="44"/>
    </row>
    <row r="380" spans="1:33" ht="15.5" x14ac:dyDescent="0.3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4"/>
      <c r="AB380" s="44"/>
      <c r="AC380" s="44"/>
      <c r="AD380" s="44"/>
      <c r="AE380" s="44"/>
      <c r="AF380" s="44"/>
      <c r="AG380" s="44"/>
    </row>
    <row r="381" spans="1:33" ht="15.5" x14ac:dyDescent="0.3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4"/>
      <c r="AB381" s="44"/>
      <c r="AC381" s="44"/>
      <c r="AD381" s="44"/>
      <c r="AE381" s="44"/>
      <c r="AF381" s="44"/>
      <c r="AG381" s="44"/>
    </row>
    <row r="382" spans="1:33" ht="15.5" x14ac:dyDescent="0.3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4"/>
      <c r="AB382" s="44"/>
      <c r="AC382" s="44"/>
      <c r="AD382" s="44"/>
      <c r="AE382" s="44"/>
      <c r="AF382" s="44"/>
      <c r="AG382" s="44"/>
    </row>
    <row r="383" spans="1:33" ht="15.5" x14ac:dyDescent="0.3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4"/>
      <c r="AB383" s="44"/>
      <c r="AC383" s="44"/>
      <c r="AD383" s="44"/>
      <c r="AE383" s="44"/>
      <c r="AF383" s="44"/>
      <c r="AG383" s="44"/>
    </row>
    <row r="384" spans="1:33" ht="15.5" x14ac:dyDescent="0.3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4"/>
      <c r="AB384" s="44"/>
      <c r="AC384" s="44"/>
      <c r="AD384" s="44"/>
      <c r="AE384" s="44"/>
      <c r="AF384" s="44"/>
      <c r="AG384" s="44"/>
    </row>
    <row r="385" spans="1:33" ht="15.5" x14ac:dyDescent="0.3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4"/>
      <c r="AB385" s="44"/>
      <c r="AC385" s="44"/>
      <c r="AD385" s="44"/>
      <c r="AE385" s="44"/>
      <c r="AF385" s="44"/>
      <c r="AG385" s="44"/>
    </row>
    <row r="386" spans="1:33" ht="15.5" x14ac:dyDescent="0.3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4"/>
      <c r="AB386" s="44"/>
      <c r="AC386" s="44"/>
      <c r="AD386" s="44"/>
      <c r="AE386" s="44"/>
      <c r="AF386" s="44"/>
      <c r="AG386" s="44"/>
    </row>
    <row r="387" spans="1:33" ht="15.5" x14ac:dyDescent="0.3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4"/>
      <c r="AB387" s="44"/>
      <c r="AC387" s="44"/>
      <c r="AD387" s="44"/>
      <c r="AE387" s="44"/>
      <c r="AF387" s="44"/>
      <c r="AG387" s="44"/>
    </row>
    <row r="388" spans="1:33" ht="15.5" x14ac:dyDescent="0.3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4"/>
      <c r="AB388" s="44"/>
      <c r="AC388" s="44"/>
      <c r="AD388" s="44"/>
      <c r="AE388" s="44"/>
      <c r="AF388" s="44"/>
      <c r="AG388" s="44"/>
    </row>
    <row r="389" spans="1:33" ht="15.5" x14ac:dyDescent="0.3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4"/>
      <c r="AB389" s="44"/>
      <c r="AC389" s="44"/>
      <c r="AD389" s="44"/>
      <c r="AE389" s="44"/>
      <c r="AF389" s="44"/>
      <c r="AG389" s="44"/>
    </row>
    <row r="390" spans="1:33" ht="15.5" x14ac:dyDescent="0.3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4"/>
      <c r="AB390" s="44"/>
      <c r="AC390" s="44"/>
      <c r="AD390" s="44"/>
      <c r="AE390" s="44"/>
      <c r="AF390" s="44"/>
      <c r="AG390" s="44"/>
    </row>
    <row r="391" spans="1:33" ht="15.5" x14ac:dyDescent="0.3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4"/>
      <c r="AB391" s="44"/>
      <c r="AC391" s="44"/>
      <c r="AD391" s="44"/>
      <c r="AE391" s="44"/>
      <c r="AF391" s="44"/>
      <c r="AG391" s="44"/>
    </row>
    <row r="392" spans="1:33" ht="15.5" x14ac:dyDescent="0.3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4"/>
      <c r="AB392" s="44"/>
      <c r="AC392" s="44"/>
      <c r="AD392" s="44"/>
      <c r="AE392" s="44"/>
      <c r="AF392" s="44"/>
      <c r="AG392" s="44"/>
    </row>
    <row r="393" spans="1:33" ht="15.5" x14ac:dyDescent="0.3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4"/>
      <c r="AB393" s="44"/>
      <c r="AC393" s="44"/>
      <c r="AD393" s="44"/>
      <c r="AE393" s="44"/>
      <c r="AF393" s="44"/>
      <c r="AG393" s="44"/>
    </row>
    <row r="394" spans="1:33" ht="15.5" x14ac:dyDescent="0.3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4"/>
      <c r="AB394" s="44"/>
      <c r="AC394" s="44"/>
      <c r="AD394" s="44"/>
      <c r="AE394" s="44"/>
      <c r="AF394" s="44"/>
      <c r="AG394" s="44"/>
    </row>
    <row r="395" spans="1:33" ht="15.5" x14ac:dyDescent="0.3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4"/>
      <c r="AB395" s="44"/>
      <c r="AC395" s="44"/>
      <c r="AD395" s="44"/>
      <c r="AE395" s="44"/>
      <c r="AF395" s="44"/>
      <c r="AG395" s="44"/>
    </row>
    <row r="396" spans="1:33" ht="15.5" x14ac:dyDescent="0.3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4"/>
      <c r="AB396" s="44"/>
      <c r="AC396" s="44"/>
      <c r="AD396" s="44"/>
      <c r="AE396" s="44"/>
      <c r="AF396" s="44"/>
      <c r="AG396" s="44"/>
    </row>
    <row r="397" spans="1:33" ht="15.5" x14ac:dyDescent="0.3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4"/>
      <c r="AB397" s="44"/>
      <c r="AC397" s="44"/>
      <c r="AD397" s="44"/>
      <c r="AE397" s="44"/>
      <c r="AF397" s="44"/>
      <c r="AG397" s="44"/>
    </row>
    <row r="398" spans="1:33" ht="15.5" x14ac:dyDescent="0.3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4"/>
      <c r="AB398" s="44"/>
      <c r="AC398" s="44"/>
      <c r="AD398" s="44"/>
      <c r="AE398" s="44"/>
      <c r="AF398" s="44"/>
      <c r="AG398" s="44"/>
    </row>
    <row r="399" spans="1:33" ht="15.5" x14ac:dyDescent="0.3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4"/>
      <c r="AB399" s="44"/>
      <c r="AC399" s="44"/>
      <c r="AD399" s="44"/>
      <c r="AE399" s="44"/>
      <c r="AF399" s="44"/>
      <c r="AG399" s="44"/>
    </row>
    <row r="400" spans="1:33" ht="15.5" x14ac:dyDescent="0.3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4"/>
      <c r="AB400" s="44"/>
      <c r="AC400" s="44"/>
      <c r="AD400" s="44"/>
      <c r="AE400" s="44"/>
      <c r="AF400" s="44"/>
      <c r="AG400" s="44"/>
    </row>
    <row r="401" spans="1:33" ht="15.5" x14ac:dyDescent="0.3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4"/>
      <c r="AB401" s="44"/>
      <c r="AC401" s="44"/>
      <c r="AD401" s="44"/>
      <c r="AE401" s="44"/>
      <c r="AF401" s="44"/>
      <c r="AG401" s="44"/>
    </row>
    <row r="402" spans="1:33" ht="15.5" x14ac:dyDescent="0.3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4"/>
      <c r="AB402" s="44"/>
      <c r="AC402" s="44"/>
      <c r="AD402" s="44"/>
      <c r="AE402" s="44"/>
      <c r="AF402" s="44"/>
      <c r="AG402" s="44"/>
    </row>
    <row r="403" spans="1:33" ht="15.5" x14ac:dyDescent="0.3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4"/>
      <c r="AB403" s="44"/>
      <c r="AC403" s="44"/>
      <c r="AD403" s="44"/>
      <c r="AE403" s="44"/>
      <c r="AF403" s="44"/>
      <c r="AG403" s="44"/>
    </row>
    <row r="404" spans="1:33" ht="15.5" x14ac:dyDescent="0.3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4"/>
      <c r="AB404" s="44"/>
      <c r="AC404" s="44"/>
      <c r="AD404" s="44"/>
      <c r="AE404" s="44"/>
      <c r="AF404" s="44"/>
      <c r="AG404" s="44"/>
    </row>
    <row r="405" spans="1:33" ht="15.5" x14ac:dyDescent="0.3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4"/>
      <c r="AB405" s="44"/>
      <c r="AC405" s="44"/>
      <c r="AD405" s="44"/>
      <c r="AE405" s="44"/>
      <c r="AF405" s="44"/>
      <c r="AG405" s="44"/>
    </row>
    <row r="406" spans="1:33" ht="15.5" x14ac:dyDescent="0.3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4"/>
      <c r="AB406" s="44"/>
      <c r="AC406" s="44"/>
      <c r="AD406" s="44"/>
      <c r="AE406" s="44"/>
      <c r="AF406" s="44"/>
      <c r="AG406" s="44"/>
    </row>
    <row r="407" spans="1:33" ht="15.5" x14ac:dyDescent="0.3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4"/>
      <c r="AB407" s="44"/>
      <c r="AC407" s="44"/>
      <c r="AD407" s="44"/>
      <c r="AE407" s="44"/>
      <c r="AF407" s="44"/>
      <c r="AG407" s="44"/>
    </row>
    <row r="408" spans="1:33" ht="15.5" x14ac:dyDescent="0.3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4"/>
      <c r="AB408" s="44"/>
      <c r="AC408" s="44"/>
      <c r="AD408" s="44"/>
      <c r="AE408" s="44"/>
      <c r="AF408" s="44"/>
      <c r="AG408" s="44"/>
    </row>
    <row r="409" spans="1:33" ht="15.5" x14ac:dyDescent="0.3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4"/>
      <c r="AB409" s="44"/>
      <c r="AC409" s="44"/>
      <c r="AD409" s="44"/>
      <c r="AE409" s="44"/>
      <c r="AF409" s="44"/>
      <c r="AG409" s="44"/>
    </row>
    <row r="410" spans="1:33" ht="15.5" x14ac:dyDescent="0.3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4"/>
      <c r="AB410" s="44"/>
      <c r="AC410" s="44"/>
      <c r="AD410" s="44"/>
      <c r="AE410" s="44"/>
      <c r="AF410" s="44"/>
      <c r="AG410" s="44"/>
    </row>
    <row r="411" spans="1:33" ht="15.5" x14ac:dyDescent="0.3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4"/>
      <c r="AB411" s="44"/>
      <c r="AC411" s="44"/>
      <c r="AD411" s="44"/>
      <c r="AE411" s="44"/>
      <c r="AF411" s="44"/>
      <c r="AG411" s="44"/>
    </row>
    <row r="412" spans="1:33" ht="15.5" x14ac:dyDescent="0.3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4"/>
      <c r="AB412" s="44"/>
      <c r="AC412" s="44"/>
      <c r="AD412" s="44"/>
      <c r="AE412" s="44"/>
      <c r="AF412" s="44"/>
      <c r="AG412" s="44"/>
    </row>
    <row r="413" spans="1:33" ht="15.5" x14ac:dyDescent="0.3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4"/>
      <c r="AB413" s="44"/>
      <c r="AC413" s="44"/>
      <c r="AD413" s="44"/>
      <c r="AE413" s="44"/>
      <c r="AF413" s="44"/>
      <c r="AG413" s="44"/>
    </row>
    <row r="414" spans="1:33" ht="15.5" x14ac:dyDescent="0.3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4"/>
      <c r="AB414" s="44"/>
      <c r="AC414" s="44"/>
      <c r="AD414" s="44"/>
      <c r="AE414" s="44"/>
      <c r="AF414" s="44"/>
      <c r="AG414" s="44"/>
    </row>
    <row r="415" spans="1:33" ht="15.5" x14ac:dyDescent="0.3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4"/>
      <c r="AB415" s="44"/>
      <c r="AC415" s="44"/>
      <c r="AD415" s="44"/>
      <c r="AE415" s="44"/>
      <c r="AF415" s="44"/>
      <c r="AG415" s="44"/>
    </row>
    <row r="416" spans="1:33" ht="15.5" x14ac:dyDescent="0.3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4"/>
      <c r="AB416" s="44"/>
      <c r="AC416" s="44"/>
      <c r="AD416" s="44"/>
      <c r="AE416" s="44"/>
      <c r="AF416" s="44"/>
      <c r="AG416" s="44"/>
    </row>
    <row r="417" spans="1:33" ht="15.5" x14ac:dyDescent="0.3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4"/>
      <c r="AB417" s="44"/>
      <c r="AC417" s="44"/>
      <c r="AD417" s="44"/>
      <c r="AE417" s="44"/>
      <c r="AF417" s="44"/>
      <c r="AG417" s="44"/>
    </row>
    <row r="418" spans="1:33" ht="15.5" x14ac:dyDescent="0.3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4"/>
      <c r="AB418" s="44"/>
      <c r="AC418" s="44"/>
      <c r="AD418" s="44"/>
      <c r="AE418" s="44"/>
      <c r="AF418" s="44"/>
      <c r="AG418" s="44"/>
    </row>
    <row r="419" spans="1:33" ht="15.5" x14ac:dyDescent="0.3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4"/>
      <c r="AB419" s="44"/>
      <c r="AC419" s="44"/>
      <c r="AD419" s="44"/>
      <c r="AE419" s="44"/>
      <c r="AF419" s="44"/>
      <c r="AG419" s="44"/>
    </row>
    <row r="420" spans="1:33" ht="15.5" x14ac:dyDescent="0.3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4"/>
      <c r="AB420" s="44"/>
      <c r="AC420" s="44"/>
      <c r="AD420" s="44"/>
      <c r="AE420" s="44"/>
      <c r="AF420" s="44"/>
      <c r="AG420" s="44"/>
    </row>
    <row r="421" spans="1:33" ht="15.5" x14ac:dyDescent="0.3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4"/>
      <c r="AB421" s="44"/>
      <c r="AC421" s="44"/>
      <c r="AD421" s="44"/>
      <c r="AE421" s="44"/>
      <c r="AF421" s="44"/>
      <c r="AG421" s="44"/>
    </row>
    <row r="422" spans="1:33" ht="15.5" x14ac:dyDescent="0.3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4"/>
      <c r="AB422" s="44"/>
      <c r="AC422" s="44"/>
      <c r="AD422" s="44"/>
      <c r="AE422" s="44"/>
      <c r="AF422" s="44"/>
      <c r="AG422" s="44"/>
    </row>
    <row r="423" spans="1:33" ht="15.5" x14ac:dyDescent="0.3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4"/>
      <c r="AB423" s="44"/>
      <c r="AC423" s="44"/>
      <c r="AD423" s="44"/>
      <c r="AE423" s="44"/>
      <c r="AF423" s="44"/>
      <c r="AG423" s="44"/>
    </row>
    <row r="424" spans="1:33" ht="15.5" x14ac:dyDescent="0.3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4"/>
      <c r="AB424" s="44"/>
      <c r="AC424" s="44"/>
      <c r="AD424" s="44"/>
      <c r="AE424" s="44"/>
      <c r="AF424" s="44"/>
      <c r="AG424" s="44"/>
    </row>
    <row r="425" spans="1:33" ht="15.5" x14ac:dyDescent="0.3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4"/>
      <c r="AB425" s="44"/>
      <c r="AC425" s="44"/>
      <c r="AD425" s="44"/>
      <c r="AE425" s="44"/>
      <c r="AF425" s="44"/>
      <c r="AG425" s="44"/>
    </row>
    <row r="426" spans="1:33" ht="15.5" x14ac:dyDescent="0.3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4"/>
      <c r="AB426" s="44"/>
      <c r="AC426" s="44"/>
      <c r="AD426" s="44"/>
      <c r="AE426" s="44"/>
      <c r="AF426" s="44"/>
      <c r="AG426" s="44"/>
    </row>
    <row r="427" spans="1:33" ht="15.5" x14ac:dyDescent="0.3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4"/>
      <c r="AB427" s="44"/>
      <c r="AC427" s="44"/>
      <c r="AD427" s="44"/>
      <c r="AE427" s="44"/>
      <c r="AF427" s="44"/>
      <c r="AG427" s="44"/>
    </row>
    <row r="428" spans="1:33" ht="15.5" x14ac:dyDescent="0.3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4"/>
      <c r="AB428" s="44"/>
      <c r="AC428" s="44"/>
      <c r="AD428" s="44"/>
      <c r="AE428" s="44"/>
      <c r="AF428" s="44"/>
      <c r="AG428" s="44"/>
    </row>
    <row r="429" spans="1:33" ht="15.5" x14ac:dyDescent="0.3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4"/>
      <c r="AB429" s="44"/>
      <c r="AC429" s="44"/>
      <c r="AD429" s="44"/>
      <c r="AE429" s="44"/>
      <c r="AF429" s="44"/>
      <c r="AG429" s="44"/>
    </row>
    <row r="430" spans="1:33" ht="15.5" x14ac:dyDescent="0.3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4"/>
      <c r="AB430" s="44"/>
      <c r="AC430" s="44"/>
      <c r="AD430" s="44"/>
      <c r="AE430" s="44"/>
      <c r="AF430" s="44"/>
      <c r="AG430" s="44"/>
    </row>
    <row r="431" spans="1:33" ht="15.5" x14ac:dyDescent="0.3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4"/>
      <c r="AB431" s="44"/>
      <c r="AC431" s="44"/>
      <c r="AD431" s="44"/>
      <c r="AE431" s="44"/>
      <c r="AF431" s="44"/>
      <c r="AG431" s="44"/>
    </row>
    <row r="432" spans="1:33" ht="15.5" x14ac:dyDescent="0.3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4"/>
      <c r="AB432" s="44"/>
      <c r="AC432" s="44"/>
      <c r="AD432" s="44"/>
      <c r="AE432" s="44"/>
      <c r="AF432" s="44"/>
      <c r="AG432" s="44"/>
    </row>
    <row r="433" spans="1:33" ht="15.5" x14ac:dyDescent="0.3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4"/>
      <c r="AB433" s="44"/>
      <c r="AC433" s="44"/>
      <c r="AD433" s="44"/>
      <c r="AE433" s="44"/>
      <c r="AF433" s="44"/>
      <c r="AG433" s="44"/>
    </row>
    <row r="434" spans="1:33" ht="15.5" x14ac:dyDescent="0.3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4"/>
      <c r="AB434" s="44"/>
      <c r="AC434" s="44"/>
      <c r="AD434" s="44"/>
      <c r="AE434" s="44"/>
      <c r="AF434" s="44"/>
      <c r="AG434" s="44"/>
    </row>
    <row r="435" spans="1:33" ht="15.5" x14ac:dyDescent="0.3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4"/>
      <c r="AB435" s="44"/>
      <c r="AC435" s="44"/>
      <c r="AD435" s="44"/>
      <c r="AE435" s="44"/>
      <c r="AF435" s="44"/>
      <c r="AG435" s="44"/>
    </row>
    <row r="436" spans="1:33" ht="15.5" x14ac:dyDescent="0.3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4"/>
      <c r="AB436" s="44"/>
      <c r="AC436" s="44"/>
      <c r="AD436" s="44"/>
      <c r="AE436" s="44"/>
      <c r="AF436" s="44"/>
      <c r="AG436" s="44"/>
    </row>
    <row r="437" spans="1:33" ht="15.5" x14ac:dyDescent="0.3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4"/>
      <c r="AB437" s="44"/>
      <c r="AC437" s="44"/>
      <c r="AD437" s="44"/>
      <c r="AE437" s="44"/>
      <c r="AF437" s="44"/>
      <c r="AG437" s="44"/>
    </row>
    <row r="438" spans="1:33" ht="15.5" x14ac:dyDescent="0.3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4"/>
      <c r="AB438" s="44"/>
      <c r="AC438" s="44"/>
      <c r="AD438" s="44"/>
      <c r="AE438" s="44"/>
      <c r="AF438" s="44"/>
      <c r="AG438" s="44"/>
    </row>
    <row r="439" spans="1:33" ht="15.5" x14ac:dyDescent="0.3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4"/>
      <c r="AB439" s="44"/>
      <c r="AC439" s="44"/>
      <c r="AD439" s="44"/>
      <c r="AE439" s="44"/>
      <c r="AF439" s="44"/>
      <c r="AG439" s="44"/>
    </row>
    <row r="440" spans="1:33" ht="15.5" x14ac:dyDescent="0.3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4"/>
      <c r="AB440" s="44"/>
      <c r="AC440" s="44"/>
      <c r="AD440" s="44"/>
      <c r="AE440" s="44"/>
      <c r="AF440" s="44"/>
      <c r="AG440" s="44"/>
    </row>
    <row r="441" spans="1:33" ht="15.5" x14ac:dyDescent="0.3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4"/>
      <c r="AB441" s="44"/>
      <c r="AC441" s="44"/>
      <c r="AD441" s="44"/>
      <c r="AE441" s="44"/>
      <c r="AF441" s="44"/>
      <c r="AG441" s="44"/>
    </row>
    <row r="442" spans="1:33" ht="15.5" x14ac:dyDescent="0.3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4"/>
      <c r="AB442" s="44"/>
      <c r="AC442" s="44"/>
      <c r="AD442" s="44"/>
      <c r="AE442" s="44"/>
      <c r="AF442" s="44"/>
      <c r="AG442" s="44"/>
    </row>
    <row r="443" spans="1:33" ht="15.5" x14ac:dyDescent="0.3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4"/>
      <c r="AB443" s="44"/>
      <c r="AC443" s="44"/>
      <c r="AD443" s="44"/>
      <c r="AE443" s="44"/>
      <c r="AF443" s="44"/>
      <c r="AG443" s="44"/>
    </row>
    <row r="444" spans="1:33" ht="15.5" x14ac:dyDescent="0.3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4"/>
      <c r="AB444" s="44"/>
      <c r="AC444" s="44"/>
      <c r="AD444" s="44"/>
      <c r="AE444" s="44"/>
      <c r="AF444" s="44"/>
      <c r="AG444" s="44"/>
    </row>
    <row r="445" spans="1:33" ht="15.5" x14ac:dyDescent="0.3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4"/>
      <c r="AB445" s="44"/>
      <c r="AC445" s="44"/>
      <c r="AD445" s="44"/>
      <c r="AE445" s="44"/>
      <c r="AF445" s="44"/>
      <c r="AG445" s="44"/>
    </row>
    <row r="446" spans="1:33" ht="15.5" x14ac:dyDescent="0.3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4"/>
      <c r="AB446" s="44"/>
      <c r="AC446" s="44"/>
      <c r="AD446" s="44"/>
      <c r="AE446" s="44"/>
      <c r="AF446" s="44"/>
      <c r="AG446" s="44"/>
    </row>
    <row r="447" spans="1:33" ht="15.5" x14ac:dyDescent="0.3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4"/>
      <c r="AB447" s="44"/>
      <c r="AC447" s="44"/>
      <c r="AD447" s="44"/>
      <c r="AE447" s="44"/>
      <c r="AF447" s="44"/>
      <c r="AG447" s="44"/>
    </row>
    <row r="448" spans="1:33" ht="15.5" x14ac:dyDescent="0.3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4"/>
      <c r="AB448" s="44"/>
      <c r="AC448" s="44"/>
      <c r="AD448" s="44"/>
      <c r="AE448" s="44"/>
      <c r="AF448" s="44"/>
      <c r="AG448" s="44"/>
    </row>
    <row r="449" spans="1:33" ht="15.5" x14ac:dyDescent="0.3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4"/>
      <c r="AB449" s="44"/>
      <c r="AC449" s="44"/>
      <c r="AD449" s="44"/>
      <c r="AE449" s="44"/>
      <c r="AF449" s="44"/>
      <c r="AG449" s="44"/>
    </row>
    <row r="450" spans="1:33" ht="15.5" x14ac:dyDescent="0.3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4"/>
      <c r="AB450" s="44"/>
      <c r="AC450" s="44"/>
      <c r="AD450" s="44"/>
      <c r="AE450" s="44"/>
      <c r="AF450" s="44"/>
      <c r="AG450" s="44"/>
    </row>
    <row r="451" spans="1:33" ht="15.5" x14ac:dyDescent="0.3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4"/>
      <c r="AB451" s="44"/>
      <c r="AC451" s="44"/>
      <c r="AD451" s="44"/>
      <c r="AE451" s="44"/>
      <c r="AF451" s="44"/>
      <c r="AG451" s="44"/>
    </row>
    <row r="452" spans="1:33" ht="15.5" x14ac:dyDescent="0.3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4"/>
      <c r="AB452" s="44"/>
      <c r="AC452" s="44"/>
      <c r="AD452" s="44"/>
      <c r="AE452" s="44"/>
      <c r="AF452" s="44"/>
      <c r="AG452" s="44"/>
    </row>
    <row r="453" spans="1:33" ht="15.5" x14ac:dyDescent="0.3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4"/>
      <c r="AB453" s="44"/>
      <c r="AC453" s="44"/>
      <c r="AD453" s="44"/>
      <c r="AE453" s="44"/>
      <c r="AF453" s="44"/>
      <c r="AG453" s="44"/>
    </row>
    <row r="454" spans="1:33" ht="15.5" x14ac:dyDescent="0.3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4"/>
      <c r="AB454" s="44"/>
      <c r="AC454" s="44"/>
      <c r="AD454" s="44"/>
      <c r="AE454" s="44"/>
      <c r="AF454" s="44"/>
      <c r="AG454" s="44"/>
    </row>
    <row r="455" spans="1:33" ht="15.5" x14ac:dyDescent="0.3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4"/>
      <c r="AB455" s="44"/>
      <c r="AC455" s="44"/>
      <c r="AD455" s="44"/>
      <c r="AE455" s="44"/>
      <c r="AF455" s="44"/>
      <c r="AG455" s="44"/>
    </row>
    <row r="456" spans="1:33" ht="15.5" x14ac:dyDescent="0.3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4"/>
      <c r="AB456" s="44"/>
      <c r="AC456" s="44"/>
      <c r="AD456" s="44"/>
      <c r="AE456" s="44"/>
      <c r="AF456" s="44"/>
      <c r="AG456" s="44"/>
    </row>
    <row r="457" spans="1:33" ht="15.5" x14ac:dyDescent="0.3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4"/>
      <c r="AB457" s="44"/>
      <c r="AC457" s="44"/>
      <c r="AD457" s="44"/>
      <c r="AE457" s="44"/>
      <c r="AF457" s="44"/>
      <c r="AG457" s="44"/>
    </row>
    <row r="458" spans="1:33" ht="15.5" x14ac:dyDescent="0.3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4"/>
      <c r="AB458" s="44"/>
      <c r="AC458" s="44"/>
      <c r="AD458" s="44"/>
      <c r="AE458" s="44"/>
      <c r="AF458" s="44"/>
      <c r="AG458" s="44"/>
    </row>
    <row r="459" spans="1:33" ht="15.5" x14ac:dyDescent="0.3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4"/>
      <c r="AB459" s="44"/>
      <c r="AC459" s="44"/>
      <c r="AD459" s="44"/>
      <c r="AE459" s="44"/>
      <c r="AF459" s="44"/>
      <c r="AG459" s="44"/>
    </row>
    <row r="460" spans="1:33" ht="15.5" x14ac:dyDescent="0.3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4"/>
      <c r="AB460" s="44"/>
      <c r="AC460" s="44"/>
      <c r="AD460" s="44"/>
      <c r="AE460" s="44"/>
      <c r="AF460" s="44"/>
      <c r="AG460" s="44"/>
    </row>
    <row r="461" spans="1:33" ht="15.5" x14ac:dyDescent="0.3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4"/>
      <c r="AB461" s="44"/>
      <c r="AC461" s="44"/>
      <c r="AD461" s="44"/>
      <c r="AE461" s="44"/>
      <c r="AF461" s="44"/>
      <c r="AG461" s="44"/>
    </row>
    <row r="462" spans="1:33" ht="15.5" x14ac:dyDescent="0.3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4"/>
      <c r="AB462" s="44"/>
      <c r="AC462" s="44"/>
      <c r="AD462" s="44"/>
      <c r="AE462" s="44"/>
      <c r="AF462" s="44"/>
      <c r="AG462" s="44"/>
    </row>
    <row r="463" spans="1:33" ht="15.5" x14ac:dyDescent="0.3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4"/>
      <c r="AB463" s="44"/>
      <c r="AC463" s="44"/>
      <c r="AD463" s="44"/>
      <c r="AE463" s="44"/>
      <c r="AF463" s="44"/>
      <c r="AG463" s="44"/>
    </row>
    <row r="464" spans="1:33" ht="15.5" x14ac:dyDescent="0.3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4"/>
      <c r="AB464" s="44"/>
      <c r="AC464" s="44"/>
      <c r="AD464" s="44"/>
      <c r="AE464" s="44"/>
      <c r="AF464" s="44"/>
      <c r="AG464" s="44"/>
    </row>
    <row r="465" spans="1:33" ht="15.5" x14ac:dyDescent="0.3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4"/>
      <c r="AB465" s="44"/>
      <c r="AC465" s="44"/>
      <c r="AD465" s="44"/>
      <c r="AE465" s="44"/>
      <c r="AF465" s="44"/>
      <c r="AG465" s="44"/>
    </row>
    <row r="466" spans="1:33" ht="15.5" x14ac:dyDescent="0.3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4"/>
      <c r="AB466" s="44"/>
      <c r="AC466" s="44"/>
      <c r="AD466" s="44"/>
      <c r="AE466" s="44"/>
      <c r="AF466" s="44"/>
      <c r="AG466" s="44"/>
    </row>
    <row r="467" spans="1:33" ht="15.5" x14ac:dyDescent="0.3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4"/>
      <c r="AB467" s="44"/>
      <c r="AC467" s="44"/>
      <c r="AD467" s="44"/>
      <c r="AE467" s="44"/>
      <c r="AF467" s="44"/>
      <c r="AG467" s="44"/>
    </row>
    <row r="468" spans="1:33" ht="15.5" x14ac:dyDescent="0.3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4"/>
      <c r="AB468" s="44"/>
      <c r="AC468" s="44"/>
      <c r="AD468" s="44"/>
      <c r="AE468" s="44"/>
      <c r="AF468" s="44"/>
      <c r="AG468" s="44"/>
    </row>
    <row r="469" spans="1:33" ht="15.5" x14ac:dyDescent="0.3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4"/>
      <c r="AB469" s="44"/>
      <c r="AC469" s="44"/>
      <c r="AD469" s="44"/>
      <c r="AE469" s="44"/>
      <c r="AF469" s="44"/>
      <c r="AG469" s="44"/>
    </row>
    <row r="470" spans="1:33" ht="15.5" x14ac:dyDescent="0.3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4"/>
      <c r="AB470" s="44"/>
      <c r="AC470" s="44"/>
      <c r="AD470" s="44"/>
      <c r="AE470" s="44"/>
      <c r="AF470" s="44"/>
      <c r="AG470" s="44"/>
    </row>
    <row r="471" spans="1:33" ht="15.5" x14ac:dyDescent="0.3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4"/>
      <c r="AB471" s="44"/>
      <c r="AC471" s="44"/>
      <c r="AD471" s="44"/>
      <c r="AE471" s="44"/>
      <c r="AF471" s="44"/>
      <c r="AG471" s="44"/>
    </row>
    <row r="472" spans="1:33" ht="15.5" x14ac:dyDescent="0.3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4"/>
      <c r="AB472" s="44"/>
      <c r="AC472" s="44"/>
      <c r="AD472" s="44"/>
      <c r="AE472" s="44"/>
      <c r="AF472" s="44"/>
      <c r="AG472" s="44"/>
    </row>
    <row r="473" spans="1:33" ht="15.5" x14ac:dyDescent="0.3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4"/>
      <c r="AB473" s="44"/>
      <c r="AC473" s="44"/>
      <c r="AD473" s="44"/>
      <c r="AE473" s="44"/>
      <c r="AF473" s="44"/>
      <c r="AG473" s="44"/>
    </row>
    <row r="474" spans="1:33" ht="15.5" x14ac:dyDescent="0.3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4"/>
      <c r="AB474" s="44"/>
      <c r="AC474" s="44"/>
      <c r="AD474" s="44"/>
      <c r="AE474" s="44"/>
      <c r="AF474" s="44"/>
      <c r="AG474" s="44"/>
    </row>
    <row r="475" spans="1:33" ht="15.5" x14ac:dyDescent="0.3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4"/>
      <c r="AB475" s="44"/>
      <c r="AC475" s="44"/>
      <c r="AD475" s="44"/>
      <c r="AE475" s="44"/>
      <c r="AF475" s="44"/>
      <c r="AG475" s="44"/>
    </row>
    <row r="476" spans="1:33" ht="15.5" x14ac:dyDescent="0.3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4"/>
      <c r="AB476" s="44"/>
      <c r="AC476" s="44"/>
      <c r="AD476" s="44"/>
      <c r="AE476" s="44"/>
      <c r="AF476" s="44"/>
      <c r="AG476" s="44"/>
    </row>
    <row r="477" spans="1:33" ht="15.5" x14ac:dyDescent="0.3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4"/>
      <c r="AB477" s="44"/>
      <c r="AC477" s="44"/>
      <c r="AD477" s="44"/>
      <c r="AE477" s="44"/>
      <c r="AF477" s="44"/>
      <c r="AG477" s="44"/>
    </row>
    <row r="478" spans="1:33" ht="15.5" x14ac:dyDescent="0.3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4"/>
      <c r="AB478" s="44"/>
      <c r="AC478" s="44"/>
      <c r="AD478" s="44"/>
      <c r="AE478" s="44"/>
      <c r="AF478" s="44"/>
      <c r="AG478" s="44"/>
    </row>
    <row r="479" spans="1:33" ht="15.5" x14ac:dyDescent="0.3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4"/>
      <c r="AB479" s="44"/>
      <c r="AC479" s="44"/>
      <c r="AD479" s="44"/>
      <c r="AE479" s="44"/>
      <c r="AF479" s="44"/>
      <c r="AG479" s="44"/>
    </row>
    <row r="480" spans="1:33" ht="15.5" x14ac:dyDescent="0.3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4"/>
      <c r="AB480" s="44"/>
      <c r="AC480" s="44"/>
      <c r="AD480" s="44"/>
      <c r="AE480" s="44"/>
      <c r="AF480" s="44"/>
      <c r="AG480" s="44"/>
    </row>
    <row r="481" spans="1:33" ht="15.5" x14ac:dyDescent="0.3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4"/>
      <c r="AB481" s="44"/>
      <c r="AC481" s="44"/>
      <c r="AD481" s="44"/>
      <c r="AE481" s="44"/>
      <c r="AF481" s="44"/>
      <c r="AG481" s="44"/>
    </row>
    <row r="482" spans="1:33" ht="15.5" x14ac:dyDescent="0.3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4"/>
      <c r="AB482" s="44"/>
      <c r="AC482" s="44"/>
      <c r="AD482" s="44"/>
      <c r="AE482" s="44"/>
      <c r="AF482" s="44"/>
      <c r="AG482" s="44"/>
    </row>
    <row r="483" spans="1:33" ht="15.5" x14ac:dyDescent="0.3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4"/>
      <c r="AB483" s="44"/>
      <c r="AC483" s="44"/>
      <c r="AD483" s="44"/>
      <c r="AE483" s="44"/>
      <c r="AF483" s="44"/>
      <c r="AG483" s="44"/>
    </row>
    <row r="484" spans="1:33" ht="15.5" x14ac:dyDescent="0.3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4"/>
      <c r="AB484" s="44"/>
      <c r="AC484" s="44"/>
      <c r="AD484" s="44"/>
      <c r="AE484" s="44"/>
      <c r="AF484" s="44"/>
      <c r="AG484" s="44"/>
    </row>
    <row r="485" spans="1:33" ht="15.5" x14ac:dyDescent="0.3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4"/>
      <c r="AB485" s="44"/>
      <c r="AC485" s="44"/>
      <c r="AD485" s="44"/>
      <c r="AE485" s="44"/>
      <c r="AF485" s="44"/>
      <c r="AG485" s="44"/>
    </row>
    <row r="486" spans="1:33" ht="15.5" x14ac:dyDescent="0.3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4"/>
      <c r="AB486" s="44"/>
      <c r="AC486" s="44"/>
      <c r="AD486" s="44"/>
      <c r="AE486" s="44"/>
      <c r="AF486" s="44"/>
      <c r="AG486" s="44"/>
    </row>
    <row r="487" spans="1:33" ht="15.5" x14ac:dyDescent="0.3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4"/>
      <c r="AB487" s="44"/>
      <c r="AC487" s="44"/>
      <c r="AD487" s="44"/>
      <c r="AE487" s="44"/>
      <c r="AF487" s="44"/>
      <c r="AG487" s="44"/>
    </row>
    <row r="488" spans="1:33" ht="15.5" x14ac:dyDescent="0.3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4"/>
      <c r="AB488" s="44"/>
      <c r="AC488" s="44"/>
      <c r="AD488" s="44"/>
      <c r="AE488" s="44"/>
      <c r="AF488" s="44"/>
      <c r="AG488" s="44"/>
    </row>
    <row r="489" spans="1:33" ht="15.5" x14ac:dyDescent="0.3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4"/>
      <c r="AB489" s="44"/>
      <c r="AC489" s="44"/>
      <c r="AD489" s="44"/>
      <c r="AE489" s="44"/>
      <c r="AF489" s="44"/>
      <c r="AG489" s="44"/>
    </row>
    <row r="490" spans="1:33" ht="15.5" x14ac:dyDescent="0.3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4"/>
      <c r="AB490" s="44"/>
      <c r="AC490" s="44"/>
      <c r="AD490" s="44"/>
      <c r="AE490" s="44"/>
      <c r="AF490" s="44"/>
      <c r="AG490" s="44"/>
    </row>
    <row r="491" spans="1:33" ht="15.5" x14ac:dyDescent="0.3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4"/>
      <c r="AB491" s="44"/>
      <c r="AC491" s="44"/>
      <c r="AD491" s="44"/>
      <c r="AE491" s="44"/>
      <c r="AF491" s="44"/>
      <c r="AG491" s="44"/>
    </row>
    <row r="492" spans="1:33" ht="15.5" x14ac:dyDescent="0.3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4"/>
      <c r="AB492" s="44"/>
      <c r="AC492" s="44"/>
      <c r="AD492" s="44"/>
      <c r="AE492" s="44"/>
      <c r="AF492" s="44"/>
      <c r="AG492" s="44"/>
    </row>
    <row r="493" spans="1:33" ht="15.5" x14ac:dyDescent="0.3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4"/>
      <c r="AB493" s="44"/>
      <c r="AC493" s="44"/>
      <c r="AD493" s="44"/>
      <c r="AE493" s="44"/>
      <c r="AF493" s="44"/>
      <c r="AG493" s="44"/>
    </row>
    <row r="494" spans="1:33" ht="15.5" x14ac:dyDescent="0.3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4"/>
      <c r="AB494" s="44"/>
      <c r="AC494" s="44"/>
      <c r="AD494" s="44"/>
      <c r="AE494" s="44"/>
      <c r="AF494" s="44"/>
      <c r="AG494" s="44"/>
    </row>
    <row r="495" spans="1:33" ht="15.5" x14ac:dyDescent="0.3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4"/>
      <c r="AB495" s="44"/>
      <c r="AC495" s="44"/>
      <c r="AD495" s="44"/>
      <c r="AE495" s="44"/>
      <c r="AF495" s="44"/>
      <c r="AG495" s="44"/>
    </row>
    <row r="496" spans="1:33" ht="15.5" x14ac:dyDescent="0.3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4"/>
      <c r="AB496" s="44"/>
      <c r="AC496" s="44"/>
      <c r="AD496" s="44"/>
      <c r="AE496" s="44"/>
      <c r="AF496" s="44"/>
      <c r="AG496" s="44"/>
    </row>
    <row r="497" spans="1:33" ht="15.5" x14ac:dyDescent="0.3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4"/>
      <c r="AB497" s="44"/>
      <c r="AC497" s="44"/>
      <c r="AD497" s="44"/>
      <c r="AE497" s="44"/>
      <c r="AF497" s="44"/>
      <c r="AG497" s="44"/>
    </row>
    <row r="498" spans="1:33" ht="15.5" x14ac:dyDescent="0.3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4"/>
      <c r="AB498" s="44"/>
      <c r="AC498" s="44"/>
      <c r="AD498" s="44"/>
      <c r="AE498" s="44"/>
      <c r="AF498" s="44"/>
      <c r="AG498" s="44"/>
    </row>
    <row r="499" spans="1:33" ht="15.5" x14ac:dyDescent="0.3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4"/>
      <c r="AB499" s="44"/>
      <c r="AC499" s="44"/>
      <c r="AD499" s="44"/>
      <c r="AE499" s="44"/>
      <c r="AF499" s="44"/>
      <c r="AG499" s="44"/>
    </row>
    <row r="500" spans="1:33" ht="15.5" x14ac:dyDescent="0.3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4"/>
      <c r="AB500" s="44"/>
      <c r="AC500" s="44"/>
      <c r="AD500" s="44"/>
      <c r="AE500" s="44"/>
      <c r="AF500" s="44"/>
      <c r="AG500" s="44"/>
    </row>
    <row r="501" spans="1:33" ht="15.5" x14ac:dyDescent="0.3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4"/>
      <c r="AB501" s="44"/>
      <c r="AC501" s="44"/>
      <c r="AD501" s="44"/>
      <c r="AE501" s="44"/>
      <c r="AF501" s="44"/>
      <c r="AG501" s="44"/>
    </row>
    <row r="502" spans="1:33" ht="15.5" x14ac:dyDescent="0.3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4"/>
      <c r="AB502" s="44"/>
      <c r="AC502" s="44"/>
      <c r="AD502" s="44"/>
      <c r="AE502" s="44"/>
      <c r="AF502" s="44"/>
      <c r="AG502" s="44"/>
    </row>
    <row r="503" spans="1:33" ht="15.5" x14ac:dyDescent="0.3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4"/>
      <c r="AB503" s="44"/>
      <c r="AC503" s="44"/>
      <c r="AD503" s="44"/>
      <c r="AE503" s="44"/>
      <c r="AF503" s="44"/>
      <c r="AG503" s="44"/>
    </row>
    <row r="504" spans="1:33" ht="15.5" x14ac:dyDescent="0.3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4"/>
      <c r="AB504" s="44"/>
      <c r="AC504" s="44"/>
      <c r="AD504" s="44"/>
      <c r="AE504" s="44"/>
      <c r="AF504" s="44"/>
      <c r="AG504" s="44"/>
    </row>
    <row r="505" spans="1:33" ht="15.5" x14ac:dyDescent="0.3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4"/>
      <c r="AB505" s="44"/>
      <c r="AC505" s="44"/>
      <c r="AD505" s="44"/>
      <c r="AE505" s="44"/>
      <c r="AF505" s="44"/>
      <c r="AG505" s="44"/>
    </row>
    <row r="506" spans="1:33" ht="15.5" x14ac:dyDescent="0.3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4"/>
      <c r="AB506" s="44"/>
      <c r="AC506" s="44"/>
      <c r="AD506" s="44"/>
      <c r="AE506" s="44"/>
      <c r="AF506" s="44"/>
      <c r="AG506" s="44"/>
    </row>
    <row r="507" spans="1:33" ht="15.5" x14ac:dyDescent="0.3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4"/>
      <c r="AB507" s="44"/>
      <c r="AC507" s="44"/>
      <c r="AD507" s="44"/>
      <c r="AE507" s="44"/>
      <c r="AF507" s="44"/>
      <c r="AG507" s="44"/>
    </row>
    <row r="508" spans="1:33" ht="15.5" x14ac:dyDescent="0.3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4"/>
      <c r="AB508" s="44"/>
      <c r="AC508" s="44"/>
      <c r="AD508" s="44"/>
      <c r="AE508" s="44"/>
      <c r="AF508" s="44"/>
      <c r="AG508" s="44"/>
    </row>
    <row r="509" spans="1:33" ht="15.5" x14ac:dyDescent="0.3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4"/>
      <c r="AB509" s="44"/>
      <c r="AC509" s="44"/>
      <c r="AD509" s="44"/>
      <c r="AE509" s="44"/>
      <c r="AF509" s="44"/>
      <c r="AG509" s="44"/>
    </row>
    <row r="510" spans="1:33" ht="15.5" x14ac:dyDescent="0.3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4"/>
      <c r="AB510" s="44"/>
      <c r="AC510" s="44"/>
      <c r="AD510" s="44"/>
      <c r="AE510" s="44"/>
      <c r="AF510" s="44"/>
      <c r="AG510" s="44"/>
    </row>
    <row r="511" spans="1:33" ht="15.5" x14ac:dyDescent="0.3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4"/>
      <c r="AB511" s="44"/>
      <c r="AC511" s="44"/>
      <c r="AD511" s="44"/>
      <c r="AE511" s="44"/>
      <c r="AF511" s="44"/>
      <c r="AG511" s="44"/>
    </row>
    <row r="512" spans="1:33" ht="15.5" x14ac:dyDescent="0.3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4"/>
      <c r="AB512" s="44"/>
      <c r="AC512" s="44"/>
      <c r="AD512" s="44"/>
      <c r="AE512" s="44"/>
      <c r="AF512" s="44"/>
      <c r="AG512" s="44"/>
    </row>
    <row r="513" spans="1:33" ht="15.5" x14ac:dyDescent="0.3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4"/>
      <c r="AB513" s="44"/>
      <c r="AC513" s="44"/>
      <c r="AD513" s="44"/>
      <c r="AE513" s="44"/>
      <c r="AF513" s="44"/>
      <c r="AG513" s="44"/>
    </row>
    <row r="514" spans="1:33" ht="15.5" x14ac:dyDescent="0.3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4"/>
      <c r="AB514" s="44"/>
      <c r="AC514" s="44"/>
      <c r="AD514" s="44"/>
      <c r="AE514" s="44"/>
      <c r="AF514" s="44"/>
      <c r="AG514" s="44"/>
    </row>
    <row r="515" spans="1:33" ht="15.5" x14ac:dyDescent="0.3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4"/>
      <c r="AB515" s="44"/>
      <c r="AC515" s="44"/>
      <c r="AD515" s="44"/>
      <c r="AE515" s="44"/>
      <c r="AF515" s="44"/>
      <c r="AG515" s="44"/>
    </row>
    <row r="516" spans="1:33" ht="15.5" x14ac:dyDescent="0.3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4"/>
      <c r="AB516" s="44"/>
      <c r="AC516" s="44"/>
      <c r="AD516" s="44"/>
      <c r="AE516" s="44"/>
      <c r="AF516" s="44"/>
      <c r="AG516" s="44"/>
    </row>
    <row r="517" spans="1:33" ht="15.5" x14ac:dyDescent="0.3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4"/>
      <c r="AB517" s="44"/>
      <c r="AC517" s="44"/>
      <c r="AD517" s="44"/>
      <c r="AE517" s="44"/>
      <c r="AF517" s="44"/>
      <c r="AG517" s="44"/>
    </row>
    <row r="518" spans="1:33" ht="15.5" x14ac:dyDescent="0.3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4"/>
      <c r="AB518" s="44"/>
      <c r="AC518" s="44"/>
      <c r="AD518" s="44"/>
      <c r="AE518" s="44"/>
      <c r="AF518" s="44"/>
      <c r="AG518" s="44"/>
    </row>
    <row r="519" spans="1:33" ht="15.5" x14ac:dyDescent="0.3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4"/>
      <c r="AB519" s="44"/>
      <c r="AC519" s="44"/>
      <c r="AD519" s="44"/>
      <c r="AE519" s="44"/>
      <c r="AF519" s="44"/>
      <c r="AG519" s="44"/>
    </row>
    <row r="520" spans="1:33" ht="15.5" x14ac:dyDescent="0.3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4"/>
      <c r="AB520" s="44"/>
      <c r="AC520" s="44"/>
      <c r="AD520" s="44"/>
      <c r="AE520" s="44"/>
      <c r="AF520" s="44"/>
      <c r="AG520" s="44"/>
    </row>
    <row r="521" spans="1:33" ht="15.5" x14ac:dyDescent="0.3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4"/>
      <c r="AB521" s="44"/>
      <c r="AC521" s="44"/>
      <c r="AD521" s="44"/>
      <c r="AE521" s="44"/>
      <c r="AF521" s="44"/>
      <c r="AG521" s="44"/>
    </row>
    <row r="522" spans="1:33" ht="15.5" x14ac:dyDescent="0.3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4"/>
      <c r="AB522" s="44"/>
      <c r="AC522" s="44"/>
      <c r="AD522" s="44"/>
      <c r="AE522" s="44"/>
      <c r="AF522" s="44"/>
      <c r="AG522" s="44"/>
    </row>
    <row r="523" spans="1:33" ht="15.5" x14ac:dyDescent="0.3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4"/>
      <c r="AB523" s="44"/>
      <c r="AC523" s="44"/>
      <c r="AD523" s="44"/>
      <c r="AE523" s="44"/>
      <c r="AF523" s="44"/>
      <c r="AG523" s="44"/>
    </row>
    <row r="524" spans="1:33" ht="15.5" x14ac:dyDescent="0.3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4"/>
      <c r="AB524" s="44"/>
      <c r="AC524" s="44"/>
      <c r="AD524" s="44"/>
      <c r="AE524" s="44"/>
      <c r="AF524" s="44"/>
      <c r="AG524" s="44"/>
    </row>
    <row r="525" spans="1:33" ht="15.5" x14ac:dyDescent="0.3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4"/>
      <c r="AB525" s="44"/>
      <c r="AC525" s="44"/>
      <c r="AD525" s="44"/>
      <c r="AE525" s="44"/>
      <c r="AF525" s="44"/>
      <c r="AG525" s="44"/>
    </row>
    <row r="526" spans="1:33" ht="15.5" x14ac:dyDescent="0.3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4"/>
      <c r="AB526" s="44"/>
      <c r="AC526" s="44"/>
      <c r="AD526" s="44"/>
      <c r="AE526" s="44"/>
      <c r="AF526" s="44"/>
      <c r="AG526" s="44"/>
    </row>
    <row r="527" spans="1:33" ht="15.5" x14ac:dyDescent="0.3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4"/>
      <c r="AB527" s="44"/>
      <c r="AC527" s="44"/>
      <c r="AD527" s="44"/>
      <c r="AE527" s="44"/>
      <c r="AF527" s="44"/>
      <c r="AG527" s="44"/>
    </row>
    <row r="528" spans="1:33" ht="15.5" x14ac:dyDescent="0.3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4"/>
      <c r="AB528" s="44"/>
      <c r="AC528" s="44"/>
      <c r="AD528" s="44"/>
      <c r="AE528" s="44"/>
      <c r="AF528" s="44"/>
      <c r="AG528" s="44"/>
    </row>
    <row r="529" spans="1:33" ht="15.5" x14ac:dyDescent="0.3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4"/>
      <c r="AB529" s="44"/>
      <c r="AC529" s="44"/>
      <c r="AD529" s="44"/>
      <c r="AE529" s="44"/>
      <c r="AF529" s="44"/>
      <c r="AG529" s="44"/>
    </row>
    <row r="530" spans="1:33" ht="15.5" x14ac:dyDescent="0.3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4"/>
      <c r="AB530" s="44"/>
      <c r="AC530" s="44"/>
      <c r="AD530" s="44"/>
      <c r="AE530" s="44"/>
      <c r="AF530" s="44"/>
      <c r="AG530" s="44"/>
    </row>
    <row r="531" spans="1:33" ht="15.5" x14ac:dyDescent="0.3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4"/>
      <c r="AB531" s="44"/>
      <c r="AC531" s="44"/>
      <c r="AD531" s="44"/>
      <c r="AE531" s="44"/>
      <c r="AF531" s="44"/>
      <c r="AG531" s="44"/>
    </row>
    <row r="532" spans="1:33" ht="15.5" x14ac:dyDescent="0.3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4"/>
      <c r="AB532" s="44"/>
      <c r="AC532" s="44"/>
      <c r="AD532" s="44"/>
      <c r="AE532" s="44"/>
      <c r="AF532" s="44"/>
      <c r="AG532" s="44"/>
    </row>
    <row r="533" spans="1:33" ht="15.5" x14ac:dyDescent="0.3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4"/>
      <c r="AB533" s="44"/>
      <c r="AC533" s="44"/>
      <c r="AD533" s="44"/>
      <c r="AE533" s="44"/>
      <c r="AF533" s="44"/>
      <c r="AG533" s="44"/>
    </row>
    <row r="534" spans="1:33" ht="15.5" x14ac:dyDescent="0.3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4"/>
      <c r="AB534" s="44"/>
      <c r="AC534" s="44"/>
      <c r="AD534" s="44"/>
      <c r="AE534" s="44"/>
      <c r="AF534" s="44"/>
      <c r="AG534" s="44"/>
    </row>
    <row r="535" spans="1:33" ht="15.5" x14ac:dyDescent="0.3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4"/>
      <c r="AB535" s="44"/>
      <c r="AC535" s="44"/>
      <c r="AD535" s="44"/>
      <c r="AE535" s="44"/>
      <c r="AF535" s="44"/>
      <c r="AG535" s="44"/>
    </row>
    <row r="536" spans="1:33" ht="15.5" x14ac:dyDescent="0.3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4"/>
      <c r="AB536" s="44"/>
      <c r="AC536" s="44"/>
      <c r="AD536" s="44"/>
      <c r="AE536" s="44"/>
      <c r="AF536" s="44"/>
      <c r="AG536" s="44"/>
    </row>
    <row r="537" spans="1:33" ht="15.5" x14ac:dyDescent="0.3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4"/>
      <c r="AB537" s="44"/>
      <c r="AC537" s="44"/>
      <c r="AD537" s="44"/>
      <c r="AE537" s="44"/>
      <c r="AF537" s="44"/>
      <c r="AG537" s="44"/>
    </row>
    <row r="538" spans="1:33" ht="15.5" x14ac:dyDescent="0.3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4"/>
      <c r="AB538" s="44"/>
      <c r="AC538" s="44"/>
      <c r="AD538" s="44"/>
      <c r="AE538" s="44"/>
      <c r="AF538" s="44"/>
      <c r="AG538" s="44"/>
    </row>
    <row r="539" spans="1:33" ht="15.5" x14ac:dyDescent="0.3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4"/>
      <c r="AB539" s="44"/>
      <c r="AC539" s="44"/>
      <c r="AD539" s="44"/>
      <c r="AE539" s="44"/>
      <c r="AF539" s="44"/>
      <c r="AG539" s="44"/>
    </row>
    <row r="540" spans="1:33" ht="15.5" x14ac:dyDescent="0.3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4"/>
      <c r="AB540" s="44"/>
      <c r="AC540" s="44"/>
      <c r="AD540" s="44"/>
      <c r="AE540" s="44"/>
      <c r="AF540" s="44"/>
      <c r="AG540" s="44"/>
    </row>
    <row r="541" spans="1:33" ht="15.5" x14ac:dyDescent="0.3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4"/>
      <c r="AB541" s="44"/>
      <c r="AC541" s="44"/>
      <c r="AD541" s="44"/>
      <c r="AE541" s="44"/>
      <c r="AF541" s="44"/>
      <c r="AG541" s="44"/>
    </row>
    <row r="542" spans="1:33" ht="15.5" x14ac:dyDescent="0.3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4"/>
      <c r="AB542" s="44"/>
      <c r="AC542" s="44"/>
      <c r="AD542" s="44"/>
      <c r="AE542" s="44"/>
      <c r="AF542" s="44"/>
      <c r="AG542" s="44"/>
    </row>
    <row r="543" spans="1:33" ht="15.5" x14ac:dyDescent="0.3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4"/>
      <c r="AB543" s="44"/>
      <c r="AC543" s="44"/>
      <c r="AD543" s="44"/>
      <c r="AE543" s="44"/>
      <c r="AF543" s="44"/>
      <c r="AG543" s="44"/>
    </row>
    <row r="544" spans="1:33" ht="15.5" x14ac:dyDescent="0.3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4"/>
      <c r="AB544" s="44"/>
      <c r="AC544" s="44"/>
      <c r="AD544" s="44"/>
      <c r="AE544" s="44"/>
      <c r="AF544" s="44"/>
      <c r="AG544" s="44"/>
    </row>
    <row r="545" spans="1:33" ht="15.5" x14ac:dyDescent="0.3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4"/>
      <c r="AB545" s="44"/>
      <c r="AC545" s="44"/>
      <c r="AD545" s="44"/>
      <c r="AE545" s="44"/>
      <c r="AF545" s="44"/>
      <c r="AG545" s="44"/>
    </row>
    <row r="546" spans="1:33" ht="15.5" x14ac:dyDescent="0.3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4"/>
      <c r="AB546" s="44"/>
      <c r="AC546" s="44"/>
      <c r="AD546" s="44"/>
      <c r="AE546" s="44"/>
      <c r="AF546" s="44"/>
      <c r="AG546" s="44"/>
    </row>
    <row r="547" spans="1:33" ht="15.5" x14ac:dyDescent="0.3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4"/>
      <c r="AB547" s="44"/>
      <c r="AC547" s="44"/>
      <c r="AD547" s="44"/>
      <c r="AE547" s="44"/>
      <c r="AF547" s="44"/>
      <c r="AG547" s="44"/>
    </row>
    <row r="548" spans="1:33" ht="15.5" x14ac:dyDescent="0.3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4"/>
      <c r="AB548" s="44"/>
      <c r="AC548" s="44"/>
      <c r="AD548" s="44"/>
      <c r="AE548" s="44"/>
      <c r="AF548" s="44"/>
      <c r="AG548" s="44"/>
    </row>
    <row r="549" spans="1:33" ht="15.5" x14ac:dyDescent="0.3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4"/>
      <c r="AB549" s="44"/>
      <c r="AC549" s="44"/>
      <c r="AD549" s="44"/>
      <c r="AE549" s="44"/>
      <c r="AF549" s="44"/>
      <c r="AG549" s="44"/>
    </row>
    <row r="550" spans="1:33" ht="15.5" x14ac:dyDescent="0.3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4"/>
      <c r="AB550" s="44"/>
      <c r="AC550" s="44"/>
      <c r="AD550" s="44"/>
      <c r="AE550" s="44"/>
      <c r="AF550" s="44"/>
      <c r="AG550" s="44"/>
    </row>
    <row r="551" spans="1:33" ht="15.5" x14ac:dyDescent="0.3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4"/>
      <c r="AB551" s="44"/>
      <c r="AC551" s="44"/>
      <c r="AD551" s="44"/>
      <c r="AE551" s="44"/>
      <c r="AF551" s="44"/>
      <c r="AG551" s="44"/>
    </row>
    <row r="552" spans="1:33" ht="15.5" x14ac:dyDescent="0.3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4"/>
      <c r="AB552" s="44"/>
      <c r="AC552" s="44"/>
      <c r="AD552" s="44"/>
      <c r="AE552" s="44"/>
      <c r="AF552" s="44"/>
      <c r="AG552" s="44"/>
    </row>
    <row r="553" spans="1:33" ht="15.5" x14ac:dyDescent="0.3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4"/>
      <c r="AB553" s="44"/>
      <c r="AC553" s="44"/>
      <c r="AD553" s="44"/>
      <c r="AE553" s="44"/>
      <c r="AF553" s="44"/>
      <c r="AG553" s="44"/>
    </row>
    <row r="554" spans="1:33" ht="15.5" x14ac:dyDescent="0.3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4"/>
      <c r="AB554" s="44"/>
      <c r="AC554" s="44"/>
      <c r="AD554" s="44"/>
      <c r="AE554" s="44"/>
      <c r="AF554" s="44"/>
      <c r="AG554" s="44"/>
    </row>
    <row r="555" spans="1:33" ht="15.5" x14ac:dyDescent="0.3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4"/>
      <c r="AB555" s="44"/>
      <c r="AC555" s="44"/>
      <c r="AD555" s="44"/>
      <c r="AE555" s="44"/>
      <c r="AF555" s="44"/>
      <c r="AG555" s="44"/>
    </row>
    <row r="556" spans="1:33" ht="15.5" x14ac:dyDescent="0.3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4"/>
      <c r="AB556" s="44"/>
      <c r="AC556" s="44"/>
      <c r="AD556" s="44"/>
      <c r="AE556" s="44"/>
      <c r="AF556" s="44"/>
      <c r="AG556" s="44"/>
    </row>
    <row r="557" spans="1:33" ht="15.5" x14ac:dyDescent="0.3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4"/>
      <c r="AB557" s="44"/>
      <c r="AC557" s="44"/>
      <c r="AD557" s="44"/>
      <c r="AE557" s="44"/>
      <c r="AF557" s="44"/>
      <c r="AG557" s="44"/>
    </row>
    <row r="558" spans="1:33" ht="15.5" x14ac:dyDescent="0.3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4"/>
      <c r="AB558" s="44"/>
      <c r="AC558" s="44"/>
      <c r="AD558" s="44"/>
      <c r="AE558" s="44"/>
      <c r="AF558" s="44"/>
      <c r="AG558" s="44"/>
    </row>
    <row r="559" spans="1:33" ht="15.5" x14ac:dyDescent="0.3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4"/>
      <c r="AB559" s="44"/>
      <c r="AC559" s="44"/>
      <c r="AD559" s="44"/>
      <c r="AE559" s="44"/>
      <c r="AF559" s="44"/>
      <c r="AG559" s="44"/>
    </row>
    <row r="560" spans="1:33" ht="15.5" x14ac:dyDescent="0.3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4"/>
      <c r="AB560" s="44"/>
      <c r="AC560" s="44"/>
      <c r="AD560" s="44"/>
      <c r="AE560" s="44"/>
      <c r="AF560" s="44"/>
      <c r="AG560" s="44"/>
    </row>
    <row r="561" spans="1:33" ht="15.5" x14ac:dyDescent="0.3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4"/>
      <c r="AB561" s="44"/>
      <c r="AC561" s="44"/>
      <c r="AD561" s="44"/>
      <c r="AE561" s="44"/>
      <c r="AF561" s="44"/>
      <c r="AG561" s="44"/>
    </row>
    <row r="562" spans="1:33" ht="15.5" x14ac:dyDescent="0.3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4"/>
      <c r="AB562" s="44"/>
      <c r="AC562" s="44"/>
      <c r="AD562" s="44"/>
      <c r="AE562" s="44"/>
      <c r="AF562" s="44"/>
      <c r="AG562" s="44"/>
    </row>
    <row r="563" spans="1:33" ht="15.5" x14ac:dyDescent="0.3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4"/>
      <c r="AB563" s="44"/>
      <c r="AC563" s="44"/>
      <c r="AD563" s="44"/>
      <c r="AE563" s="44"/>
      <c r="AF563" s="44"/>
      <c r="AG563" s="44"/>
    </row>
    <row r="564" spans="1:33" ht="15.5" x14ac:dyDescent="0.3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4"/>
      <c r="AB564" s="44"/>
      <c r="AC564" s="44"/>
      <c r="AD564" s="44"/>
      <c r="AE564" s="44"/>
      <c r="AF564" s="44"/>
      <c r="AG564" s="44"/>
    </row>
    <row r="565" spans="1:33" ht="15.5" x14ac:dyDescent="0.3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4"/>
      <c r="AB565" s="44"/>
      <c r="AC565" s="44"/>
      <c r="AD565" s="44"/>
      <c r="AE565" s="44"/>
      <c r="AF565" s="44"/>
      <c r="AG565" s="44"/>
    </row>
    <row r="566" spans="1:33" ht="15.5" x14ac:dyDescent="0.3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4"/>
      <c r="AB566" s="44"/>
      <c r="AC566" s="44"/>
      <c r="AD566" s="44"/>
      <c r="AE566" s="44"/>
      <c r="AF566" s="44"/>
      <c r="AG566" s="44"/>
    </row>
    <row r="567" spans="1:33" ht="15.5" x14ac:dyDescent="0.3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4"/>
      <c r="AB567" s="44"/>
      <c r="AC567" s="44"/>
      <c r="AD567" s="44"/>
      <c r="AE567" s="44"/>
      <c r="AF567" s="44"/>
      <c r="AG567" s="44"/>
    </row>
    <row r="568" spans="1:33" ht="15.5" x14ac:dyDescent="0.3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4"/>
      <c r="AB568" s="44"/>
      <c r="AC568" s="44"/>
      <c r="AD568" s="44"/>
      <c r="AE568" s="44"/>
      <c r="AF568" s="44"/>
      <c r="AG568" s="44"/>
    </row>
    <row r="569" spans="1:33" ht="15.5" x14ac:dyDescent="0.3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4"/>
      <c r="AB569" s="44"/>
      <c r="AC569" s="44"/>
      <c r="AD569" s="44"/>
      <c r="AE569" s="44"/>
      <c r="AF569" s="44"/>
      <c r="AG569" s="44"/>
    </row>
    <row r="570" spans="1:33" ht="15.5" x14ac:dyDescent="0.3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4"/>
      <c r="AB570" s="44"/>
      <c r="AC570" s="44"/>
      <c r="AD570" s="44"/>
      <c r="AE570" s="44"/>
      <c r="AF570" s="44"/>
      <c r="AG570" s="44"/>
    </row>
    <row r="571" spans="1:33" ht="15.5" x14ac:dyDescent="0.3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4"/>
      <c r="AB571" s="44"/>
      <c r="AC571" s="44"/>
      <c r="AD571" s="44"/>
      <c r="AE571" s="44"/>
      <c r="AF571" s="44"/>
      <c r="AG571" s="44"/>
    </row>
    <row r="572" spans="1:33" ht="15.5" x14ac:dyDescent="0.3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4"/>
      <c r="AB572" s="44"/>
      <c r="AC572" s="44"/>
      <c r="AD572" s="44"/>
      <c r="AE572" s="44"/>
      <c r="AF572" s="44"/>
      <c r="AG572" s="44"/>
    </row>
    <row r="573" spans="1:33" ht="15.5" x14ac:dyDescent="0.3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4"/>
      <c r="AB573" s="44"/>
      <c r="AC573" s="44"/>
      <c r="AD573" s="44"/>
      <c r="AE573" s="44"/>
      <c r="AF573" s="44"/>
      <c r="AG573" s="44"/>
    </row>
    <row r="574" spans="1:33" ht="15.5" x14ac:dyDescent="0.3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4"/>
      <c r="AB574" s="44"/>
      <c r="AC574" s="44"/>
      <c r="AD574" s="44"/>
      <c r="AE574" s="44"/>
      <c r="AF574" s="44"/>
      <c r="AG574" s="44"/>
    </row>
    <row r="575" spans="1:33" ht="15.5" x14ac:dyDescent="0.3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4"/>
      <c r="AB575" s="44"/>
      <c r="AC575" s="44"/>
      <c r="AD575" s="44"/>
      <c r="AE575" s="44"/>
      <c r="AF575" s="44"/>
      <c r="AG575" s="44"/>
    </row>
    <row r="576" spans="1:33" ht="15.5" x14ac:dyDescent="0.3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4"/>
      <c r="AB576" s="44"/>
      <c r="AC576" s="44"/>
      <c r="AD576" s="44"/>
      <c r="AE576" s="44"/>
      <c r="AF576" s="44"/>
      <c r="AG576" s="44"/>
    </row>
    <row r="577" spans="1:33" ht="15.5" x14ac:dyDescent="0.3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4"/>
      <c r="AB577" s="44"/>
      <c r="AC577" s="44"/>
      <c r="AD577" s="44"/>
      <c r="AE577" s="44"/>
      <c r="AF577" s="44"/>
      <c r="AG577" s="44"/>
    </row>
    <row r="578" spans="1:33" ht="15.5" x14ac:dyDescent="0.3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4"/>
      <c r="AB578" s="44"/>
      <c r="AC578" s="44"/>
      <c r="AD578" s="44"/>
      <c r="AE578" s="44"/>
      <c r="AF578" s="44"/>
      <c r="AG578" s="44"/>
    </row>
    <row r="579" spans="1:33" ht="15.5" x14ac:dyDescent="0.3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4"/>
      <c r="AB579" s="44"/>
      <c r="AC579" s="44"/>
      <c r="AD579" s="44"/>
      <c r="AE579" s="44"/>
      <c r="AF579" s="44"/>
      <c r="AG579" s="44"/>
    </row>
    <row r="580" spans="1:33" ht="15.5" x14ac:dyDescent="0.3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4"/>
      <c r="AB580" s="44"/>
      <c r="AC580" s="44"/>
      <c r="AD580" s="44"/>
      <c r="AE580" s="44"/>
      <c r="AF580" s="44"/>
      <c r="AG580" s="44"/>
    </row>
    <row r="581" spans="1:33" ht="15.5" x14ac:dyDescent="0.3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4"/>
      <c r="AB581" s="44"/>
      <c r="AC581" s="44"/>
      <c r="AD581" s="44"/>
      <c r="AE581" s="44"/>
      <c r="AF581" s="44"/>
      <c r="AG581" s="44"/>
    </row>
    <row r="582" spans="1:33" ht="15.5" x14ac:dyDescent="0.3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4"/>
      <c r="AB582" s="44"/>
      <c r="AC582" s="44"/>
      <c r="AD582" s="44"/>
      <c r="AE582" s="44"/>
      <c r="AF582" s="44"/>
      <c r="AG582" s="44"/>
    </row>
    <row r="583" spans="1:33" ht="15.5" x14ac:dyDescent="0.3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4"/>
      <c r="AB583" s="44"/>
      <c r="AC583" s="44"/>
      <c r="AD583" s="44"/>
      <c r="AE583" s="44"/>
      <c r="AF583" s="44"/>
      <c r="AG583" s="44"/>
    </row>
    <row r="584" spans="1:33" ht="15.5" x14ac:dyDescent="0.3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4"/>
      <c r="AB584" s="44"/>
      <c r="AC584" s="44"/>
      <c r="AD584" s="44"/>
      <c r="AE584" s="44"/>
      <c r="AF584" s="44"/>
      <c r="AG584" s="44"/>
    </row>
    <row r="585" spans="1:33" ht="15.5" x14ac:dyDescent="0.3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4"/>
      <c r="AB585" s="44"/>
      <c r="AC585" s="44"/>
      <c r="AD585" s="44"/>
      <c r="AE585" s="44"/>
      <c r="AF585" s="44"/>
      <c r="AG585" s="44"/>
    </row>
    <row r="586" spans="1:33" ht="15.5" x14ac:dyDescent="0.3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4"/>
      <c r="AB586" s="44"/>
      <c r="AC586" s="44"/>
      <c r="AD586" s="44"/>
      <c r="AE586" s="44"/>
      <c r="AF586" s="44"/>
      <c r="AG586" s="44"/>
    </row>
    <row r="587" spans="1:33" ht="15.5" x14ac:dyDescent="0.3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4"/>
      <c r="AB587" s="44"/>
      <c r="AC587" s="44"/>
      <c r="AD587" s="44"/>
      <c r="AE587" s="44"/>
      <c r="AF587" s="44"/>
      <c r="AG587" s="44"/>
    </row>
    <row r="588" spans="1:33" ht="15.5" x14ac:dyDescent="0.3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4"/>
      <c r="AB588" s="44"/>
      <c r="AC588" s="44"/>
      <c r="AD588" s="44"/>
      <c r="AE588" s="44"/>
      <c r="AF588" s="44"/>
      <c r="AG588" s="44"/>
    </row>
    <row r="589" spans="1:33" ht="15.5" x14ac:dyDescent="0.3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4"/>
      <c r="AB589" s="44"/>
      <c r="AC589" s="44"/>
      <c r="AD589" s="44"/>
      <c r="AE589" s="44"/>
      <c r="AF589" s="44"/>
      <c r="AG589" s="44"/>
    </row>
    <row r="590" spans="1:33" ht="15.5" x14ac:dyDescent="0.3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4"/>
      <c r="AB590" s="44"/>
      <c r="AC590" s="44"/>
      <c r="AD590" s="44"/>
      <c r="AE590" s="44"/>
      <c r="AF590" s="44"/>
      <c r="AG590" s="44"/>
    </row>
    <row r="591" spans="1:33" ht="15.5" x14ac:dyDescent="0.3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4"/>
      <c r="AB591" s="44"/>
      <c r="AC591" s="44"/>
      <c r="AD591" s="44"/>
      <c r="AE591" s="44"/>
      <c r="AF591" s="44"/>
      <c r="AG591" s="44"/>
    </row>
    <row r="592" spans="1:33" ht="15.5" x14ac:dyDescent="0.3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4"/>
      <c r="AB592" s="44"/>
      <c r="AC592" s="44"/>
      <c r="AD592" s="44"/>
      <c r="AE592" s="44"/>
      <c r="AF592" s="44"/>
      <c r="AG592" s="44"/>
    </row>
    <row r="593" spans="1:33" ht="15.5" x14ac:dyDescent="0.3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4"/>
      <c r="AB593" s="44"/>
      <c r="AC593" s="44"/>
      <c r="AD593" s="44"/>
      <c r="AE593" s="44"/>
      <c r="AF593" s="44"/>
      <c r="AG593" s="44"/>
    </row>
    <row r="594" spans="1:33" ht="15.5" x14ac:dyDescent="0.3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4"/>
      <c r="AB594" s="44"/>
      <c r="AC594" s="44"/>
      <c r="AD594" s="44"/>
      <c r="AE594" s="44"/>
      <c r="AF594" s="44"/>
      <c r="AG594" s="44"/>
    </row>
    <row r="595" spans="1:33" ht="15.5" x14ac:dyDescent="0.3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4"/>
      <c r="AB595" s="44"/>
      <c r="AC595" s="44"/>
      <c r="AD595" s="44"/>
      <c r="AE595" s="44"/>
      <c r="AF595" s="44"/>
      <c r="AG595" s="44"/>
    </row>
    <row r="596" spans="1:33" ht="15.5" x14ac:dyDescent="0.3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4"/>
      <c r="AB596" s="44"/>
      <c r="AC596" s="44"/>
      <c r="AD596" s="44"/>
      <c r="AE596" s="44"/>
      <c r="AF596" s="44"/>
      <c r="AG596" s="44"/>
    </row>
    <row r="597" spans="1:33" ht="15.5" x14ac:dyDescent="0.3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4"/>
      <c r="AB597" s="44"/>
      <c r="AC597" s="44"/>
      <c r="AD597" s="44"/>
      <c r="AE597" s="44"/>
      <c r="AF597" s="44"/>
      <c r="AG597" s="44"/>
    </row>
    <row r="598" spans="1:33" ht="15.5" x14ac:dyDescent="0.3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4"/>
      <c r="AB598" s="44"/>
      <c r="AC598" s="44"/>
      <c r="AD598" s="44"/>
      <c r="AE598" s="44"/>
      <c r="AF598" s="44"/>
      <c r="AG598" s="44"/>
    </row>
    <row r="599" spans="1:33" ht="15.5" x14ac:dyDescent="0.3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4"/>
      <c r="AB599" s="44"/>
      <c r="AC599" s="44"/>
      <c r="AD599" s="44"/>
      <c r="AE599" s="44"/>
      <c r="AF599" s="44"/>
      <c r="AG599" s="44"/>
    </row>
    <row r="600" spans="1:33" ht="15.5" x14ac:dyDescent="0.3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4"/>
      <c r="AB600" s="44"/>
      <c r="AC600" s="44"/>
      <c r="AD600" s="44"/>
      <c r="AE600" s="44"/>
      <c r="AF600" s="44"/>
      <c r="AG600" s="44"/>
    </row>
    <row r="601" spans="1:33" ht="15.5" x14ac:dyDescent="0.3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4"/>
      <c r="AB601" s="44"/>
      <c r="AC601" s="44"/>
      <c r="AD601" s="44"/>
      <c r="AE601" s="44"/>
      <c r="AF601" s="44"/>
      <c r="AG601" s="44"/>
    </row>
    <row r="602" spans="1:33" ht="15.5" x14ac:dyDescent="0.3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4"/>
      <c r="AB602" s="44"/>
      <c r="AC602" s="44"/>
      <c r="AD602" s="44"/>
      <c r="AE602" s="44"/>
      <c r="AF602" s="44"/>
      <c r="AG602" s="44"/>
    </row>
    <row r="603" spans="1:33" ht="15.5" x14ac:dyDescent="0.3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4"/>
      <c r="AB603" s="44"/>
      <c r="AC603" s="44"/>
      <c r="AD603" s="44"/>
      <c r="AE603" s="44"/>
      <c r="AF603" s="44"/>
      <c r="AG603" s="44"/>
    </row>
    <row r="604" spans="1:33" ht="15.5" x14ac:dyDescent="0.3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4"/>
      <c r="AB604" s="44"/>
      <c r="AC604" s="44"/>
      <c r="AD604" s="44"/>
      <c r="AE604" s="44"/>
      <c r="AF604" s="44"/>
      <c r="AG604" s="44"/>
    </row>
    <row r="605" spans="1:33" ht="15.5" x14ac:dyDescent="0.3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4"/>
      <c r="AB605" s="44"/>
      <c r="AC605" s="44"/>
      <c r="AD605" s="44"/>
      <c r="AE605" s="44"/>
      <c r="AF605" s="44"/>
      <c r="AG605" s="44"/>
    </row>
    <row r="606" spans="1:33" ht="15.5" x14ac:dyDescent="0.3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4"/>
      <c r="AB606" s="44"/>
      <c r="AC606" s="44"/>
      <c r="AD606" s="44"/>
      <c r="AE606" s="44"/>
      <c r="AF606" s="44"/>
      <c r="AG606" s="44"/>
    </row>
    <row r="607" spans="1:33" ht="15.5" x14ac:dyDescent="0.3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4"/>
      <c r="AB607" s="44"/>
      <c r="AC607" s="44"/>
      <c r="AD607" s="44"/>
      <c r="AE607" s="44"/>
      <c r="AF607" s="44"/>
      <c r="AG607" s="44"/>
    </row>
    <row r="608" spans="1:33" ht="15.5" x14ac:dyDescent="0.3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4"/>
      <c r="AB608" s="44"/>
      <c r="AC608" s="44"/>
      <c r="AD608" s="44"/>
      <c r="AE608" s="44"/>
      <c r="AF608" s="44"/>
      <c r="AG608" s="44"/>
    </row>
    <row r="609" spans="1:33" ht="15.5" x14ac:dyDescent="0.3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4"/>
      <c r="AB609" s="44"/>
      <c r="AC609" s="44"/>
      <c r="AD609" s="44"/>
      <c r="AE609" s="44"/>
      <c r="AF609" s="44"/>
      <c r="AG609" s="44"/>
    </row>
    <row r="610" spans="1:33" ht="15.5" x14ac:dyDescent="0.3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4"/>
      <c r="AB610" s="44"/>
      <c r="AC610" s="44"/>
      <c r="AD610" s="44"/>
      <c r="AE610" s="44"/>
      <c r="AF610" s="44"/>
      <c r="AG610" s="44"/>
    </row>
    <row r="611" spans="1:33" ht="15.5" x14ac:dyDescent="0.3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4"/>
      <c r="AB611" s="44"/>
      <c r="AC611" s="44"/>
      <c r="AD611" s="44"/>
      <c r="AE611" s="44"/>
      <c r="AF611" s="44"/>
      <c r="AG611" s="44"/>
    </row>
    <row r="612" spans="1:33" ht="15.5" x14ac:dyDescent="0.3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4"/>
      <c r="AB612" s="44"/>
      <c r="AC612" s="44"/>
      <c r="AD612" s="44"/>
      <c r="AE612" s="44"/>
      <c r="AF612" s="44"/>
      <c r="AG612" s="44"/>
    </row>
    <row r="613" spans="1:33" ht="15.5" x14ac:dyDescent="0.3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4"/>
      <c r="AB613" s="44"/>
      <c r="AC613" s="44"/>
      <c r="AD613" s="44"/>
      <c r="AE613" s="44"/>
      <c r="AF613" s="44"/>
      <c r="AG613" s="44"/>
    </row>
    <row r="614" spans="1:33" ht="15.5" x14ac:dyDescent="0.3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4"/>
      <c r="AB614" s="44"/>
      <c r="AC614" s="44"/>
      <c r="AD614" s="44"/>
      <c r="AE614" s="44"/>
      <c r="AF614" s="44"/>
      <c r="AG614" s="44"/>
    </row>
    <row r="615" spans="1:33" ht="15.5" x14ac:dyDescent="0.3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4"/>
      <c r="AB615" s="44"/>
      <c r="AC615" s="44"/>
      <c r="AD615" s="44"/>
      <c r="AE615" s="44"/>
      <c r="AF615" s="44"/>
      <c r="AG615" s="44"/>
    </row>
    <row r="616" spans="1:33" ht="15.5" x14ac:dyDescent="0.3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4"/>
      <c r="AB616" s="44"/>
      <c r="AC616" s="44"/>
      <c r="AD616" s="44"/>
      <c r="AE616" s="44"/>
      <c r="AF616" s="44"/>
      <c r="AG616" s="44"/>
    </row>
    <row r="617" spans="1:33" ht="15.5" x14ac:dyDescent="0.3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4"/>
      <c r="AB617" s="44"/>
      <c r="AC617" s="44"/>
      <c r="AD617" s="44"/>
      <c r="AE617" s="44"/>
      <c r="AF617" s="44"/>
      <c r="AG617" s="44"/>
    </row>
    <row r="618" spans="1:33" ht="15.5" x14ac:dyDescent="0.3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4"/>
      <c r="AB618" s="44"/>
      <c r="AC618" s="44"/>
      <c r="AD618" s="44"/>
      <c r="AE618" s="44"/>
      <c r="AF618" s="44"/>
      <c r="AG618" s="44"/>
    </row>
    <row r="619" spans="1:33" ht="15.5" x14ac:dyDescent="0.3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4"/>
      <c r="AB619" s="44"/>
      <c r="AC619" s="44"/>
      <c r="AD619" s="44"/>
      <c r="AE619" s="44"/>
      <c r="AF619" s="44"/>
      <c r="AG619" s="44"/>
    </row>
    <row r="620" spans="1:33" ht="15.5" x14ac:dyDescent="0.3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4"/>
      <c r="AB620" s="44"/>
      <c r="AC620" s="44"/>
      <c r="AD620" s="44"/>
      <c r="AE620" s="44"/>
      <c r="AF620" s="44"/>
      <c r="AG620" s="44"/>
    </row>
    <row r="621" spans="1:33" ht="15.5" x14ac:dyDescent="0.3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4"/>
      <c r="AB621" s="44"/>
      <c r="AC621" s="44"/>
      <c r="AD621" s="44"/>
      <c r="AE621" s="44"/>
      <c r="AF621" s="44"/>
      <c r="AG621" s="44"/>
    </row>
    <row r="622" spans="1:33" ht="15.5" x14ac:dyDescent="0.3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4"/>
      <c r="AB622" s="44"/>
      <c r="AC622" s="44"/>
      <c r="AD622" s="44"/>
      <c r="AE622" s="44"/>
      <c r="AF622" s="44"/>
      <c r="AG622" s="44"/>
    </row>
    <row r="623" spans="1:33" ht="15.5" x14ac:dyDescent="0.3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4"/>
      <c r="AB623" s="44"/>
      <c r="AC623" s="44"/>
      <c r="AD623" s="44"/>
      <c r="AE623" s="44"/>
      <c r="AF623" s="44"/>
      <c r="AG623" s="44"/>
    </row>
    <row r="624" spans="1:33" ht="15.5" x14ac:dyDescent="0.3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4"/>
      <c r="AB624" s="44"/>
      <c r="AC624" s="44"/>
      <c r="AD624" s="44"/>
      <c r="AE624" s="44"/>
      <c r="AF624" s="44"/>
      <c r="AG624" s="44"/>
    </row>
    <row r="625" spans="1:33" ht="15.5" x14ac:dyDescent="0.3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4"/>
      <c r="AB625" s="44"/>
      <c r="AC625" s="44"/>
      <c r="AD625" s="44"/>
      <c r="AE625" s="44"/>
      <c r="AF625" s="44"/>
      <c r="AG625" s="44"/>
    </row>
    <row r="626" spans="1:33" ht="15.5" x14ac:dyDescent="0.3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4"/>
      <c r="AB626" s="44"/>
      <c r="AC626" s="44"/>
      <c r="AD626" s="44"/>
      <c r="AE626" s="44"/>
      <c r="AF626" s="44"/>
      <c r="AG626" s="44"/>
    </row>
    <row r="627" spans="1:33" ht="15.5" x14ac:dyDescent="0.3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4"/>
      <c r="AB627" s="44"/>
      <c r="AC627" s="44"/>
      <c r="AD627" s="44"/>
      <c r="AE627" s="44"/>
      <c r="AF627" s="44"/>
      <c r="AG627" s="44"/>
    </row>
    <row r="628" spans="1:33" ht="15.5" x14ac:dyDescent="0.3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4"/>
      <c r="AB628" s="44"/>
      <c r="AC628" s="44"/>
      <c r="AD628" s="44"/>
      <c r="AE628" s="44"/>
      <c r="AF628" s="44"/>
      <c r="AG628" s="44"/>
    </row>
    <row r="629" spans="1:33" ht="15.5" x14ac:dyDescent="0.3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4"/>
      <c r="AB629" s="44"/>
      <c r="AC629" s="44"/>
      <c r="AD629" s="44"/>
      <c r="AE629" s="44"/>
      <c r="AF629" s="44"/>
      <c r="AG629" s="44"/>
    </row>
    <row r="630" spans="1:33" ht="15.5" x14ac:dyDescent="0.3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4"/>
      <c r="AB630" s="44"/>
      <c r="AC630" s="44"/>
      <c r="AD630" s="44"/>
      <c r="AE630" s="44"/>
      <c r="AF630" s="44"/>
      <c r="AG630" s="44"/>
    </row>
    <row r="631" spans="1:33" ht="15.5" x14ac:dyDescent="0.3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4"/>
      <c r="AB631" s="44"/>
      <c r="AC631" s="44"/>
      <c r="AD631" s="44"/>
      <c r="AE631" s="44"/>
      <c r="AF631" s="44"/>
      <c r="AG631" s="44"/>
    </row>
    <row r="632" spans="1:33" ht="15.5" x14ac:dyDescent="0.3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4"/>
      <c r="AB632" s="44"/>
      <c r="AC632" s="44"/>
      <c r="AD632" s="44"/>
      <c r="AE632" s="44"/>
      <c r="AF632" s="44"/>
      <c r="AG632" s="44"/>
    </row>
    <row r="633" spans="1:33" ht="15.5" x14ac:dyDescent="0.3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4"/>
      <c r="AB633" s="44"/>
      <c r="AC633" s="44"/>
      <c r="AD633" s="44"/>
      <c r="AE633" s="44"/>
      <c r="AF633" s="44"/>
      <c r="AG633" s="44"/>
    </row>
    <row r="634" spans="1:33" ht="15.5" x14ac:dyDescent="0.3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4"/>
      <c r="AB634" s="44"/>
      <c r="AC634" s="44"/>
      <c r="AD634" s="44"/>
      <c r="AE634" s="44"/>
      <c r="AF634" s="44"/>
      <c r="AG634" s="44"/>
    </row>
    <row r="635" spans="1:33" ht="15.5" x14ac:dyDescent="0.3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4"/>
      <c r="AB635" s="44"/>
      <c r="AC635" s="44"/>
      <c r="AD635" s="44"/>
      <c r="AE635" s="44"/>
      <c r="AF635" s="44"/>
      <c r="AG635" s="44"/>
    </row>
    <row r="636" spans="1:33" ht="15.5" x14ac:dyDescent="0.3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4"/>
      <c r="AB636" s="44"/>
      <c r="AC636" s="44"/>
      <c r="AD636" s="44"/>
      <c r="AE636" s="44"/>
      <c r="AF636" s="44"/>
      <c r="AG636" s="44"/>
    </row>
    <row r="637" spans="1:33" ht="15.5" x14ac:dyDescent="0.3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4"/>
      <c r="AB637" s="44"/>
      <c r="AC637" s="44"/>
      <c r="AD637" s="44"/>
      <c r="AE637" s="44"/>
      <c r="AF637" s="44"/>
      <c r="AG637" s="44"/>
    </row>
    <row r="638" spans="1:33" ht="15.5" x14ac:dyDescent="0.3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4"/>
      <c r="AB638" s="44"/>
      <c r="AC638" s="44"/>
      <c r="AD638" s="44"/>
      <c r="AE638" s="44"/>
      <c r="AF638" s="44"/>
      <c r="AG638" s="44"/>
    </row>
    <row r="639" spans="1:33" ht="15.5" x14ac:dyDescent="0.3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4"/>
      <c r="AB639" s="44"/>
      <c r="AC639" s="44"/>
      <c r="AD639" s="44"/>
      <c r="AE639" s="44"/>
      <c r="AF639" s="44"/>
      <c r="AG639" s="44"/>
    </row>
    <row r="640" spans="1:33" ht="15.5" x14ac:dyDescent="0.3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4"/>
      <c r="AB640" s="44"/>
      <c r="AC640" s="44"/>
      <c r="AD640" s="44"/>
      <c r="AE640" s="44"/>
      <c r="AF640" s="44"/>
      <c r="AG640" s="44"/>
    </row>
    <row r="641" spans="1:33" ht="15.5" x14ac:dyDescent="0.3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4"/>
      <c r="AB641" s="44"/>
      <c r="AC641" s="44"/>
      <c r="AD641" s="44"/>
      <c r="AE641" s="44"/>
      <c r="AF641" s="44"/>
      <c r="AG641" s="44"/>
    </row>
    <row r="642" spans="1:33" ht="15.5" x14ac:dyDescent="0.3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4"/>
      <c r="AB642" s="44"/>
      <c r="AC642" s="44"/>
      <c r="AD642" s="44"/>
      <c r="AE642" s="44"/>
      <c r="AF642" s="44"/>
      <c r="AG642" s="44"/>
    </row>
    <row r="643" spans="1:33" ht="15.5" x14ac:dyDescent="0.3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4"/>
      <c r="AB643" s="44"/>
      <c r="AC643" s="44"/>
      <c r="AD643" s="44"/>
      <c r="AE643" s="44"/>
      <c r="AF643" s="44"/>
      <c r="AG643" s="44"/>
    </row>
    <row r="644" spans="1:33" ht="15.5" x14ac:dyDescent="0.3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4"/>
      <c r="AB644" s="44"/>
      <c r="AC644" s="44"/>
      <c r="AD644" s="44"/>
      <c r="AE644" s="44"/>
      <c r="AF644" s="44"/>
      <c r="AG644" s="44"/>
    </row>
    <row r="645" spans="1:33" ht="15.5" x14ac:dyDescent="0.3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4"/>
      <c r="AB645" s="44"/>
      <c r="AC645" s="44"/>
      <c r="AD645" s="44"/>
      <c r="AE645" s="44"/>
      <c r="AF645" s="44"/>
      <c r="AG645" s="44"/>
    </row>
    <row r="646" spans="1:33" ht="15.5" x14ac:dyDescent="0.3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4"/>
      <c r="AB646" s="44"/>
      <c r="AC646" s="44"/>
      <c r="AD646" s="44"/>
      <c r="AE646" s="44"/>
      <c r="AF646" s="44"/>
      <c r="AG646" s="44"/>
    </row>
    <row r="647" spans="1:33" ht="15.5" x14ac:dyDescent="0.3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4"/>
      <c r="AB647" s="44"/>
      <c r="AC647" s="44"/>
      <c r="AD647" s="44"/>
      <c r="AE647" s="44"/>
      <c r="AF647" s="44"/>
      <c r="AG647" s="44"/>
    </row>
    <row r="648" spans="1:33" ht="15.5" x14ac:dyDescent="0.3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4"/>
      <c r="AB648" s="44"/>
      <c r="AC648" s="44"/>
      <c r="AD648" s="44"/>
      <c r="AE648" s="44"/>
      <c r="AF648" s="44"/>
      <c r="AG648" s="44"/>
    </row>
    <row r="649" spans="1:33" ht="15.5" x14ac:dyDescent="0.3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4"/>
      <c r="AB649" s="44"/>
      <c r="AC649" s="44"/>
      <c r="AD649" s="44"/>
      <c r="AE649" s="44"/>
      <c r="AF649" s="44"/>
      <c r="AG649" s="44"/>
    </row>
    <row r="650" spans="1:33" ht="15.5" x14ac:dyDescent="0.3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4"/>
      <c r="AB650" s="44"/>
      <c r="AC650" s="44"/>
      <c r="AD650" s="44"/>
      <c r="AE650" s="44"/>
      <c r="AF650" s="44"/>
      <c r="AG650" s="44"/>
    </row>
    <row r="651" spans="1:33" ht="15.5" x14ac:dyDescent="0.3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4"/>
      <c r="AB651" s="44"/>
      <c r="AC651" s="44"/>
      <c r="AD651" s="44"/>
      <c r="AE651" s="44"/>
      <c r="AF651" s="44"/>
      <c r="AG651" s="44"/>
    </row>
    <row r="652" spans="1:33" ht="15.5" x14ac:dyDescent="0.3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4"/>
      <c r="AB652" s="44"/>
      <c r="AC652" s="44"/>
      <c r="AD652" s="44"/>
      <c r="AE652" s="44"/>
      <c r="AF652" s="44"/>
      <c r="AG652" s="44"/>
    </row>
    <row r="653" spans="1:33" ht="15.5" x14ac:dyDescent="0.3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4"/>
      <c r="AB653" s="44"/>
      <c r="AC653" s="44"/>
      <c r="AD653" s="44"/>
      <c r="AE653" s="44"/>
      <c r="AF653" s="44"/>
      <c r="AG653" s="44"/>
    </row>
    <row r="654" spans="1:33" ht="15.5" x14ac:dyDescent="0.3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4"/>
      <c r="AB654" s="44"/>
      <c r="AC654" s="44"/>
      <c r="AD654" s="44"/>
      <c r="AE654" s="44"/>
      <c r="AF654" s="44"/>
      <c r="AG654" s="44"/>
    </row>
    <row r="655" spans="1:33" ht="15.5" x14ac:dyDescent="0.3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4"/>
      <c r="AB655" s="44"/>
      <c r="AC655" s="44"/>
      <c r="AD655" s="44"/>
      <c r="AE655" s="44"/>
      <c r="AF655" s="44"/>
      <c r="AG655" s="44"/>
    </row>
    <row r="656" spans="1:33" ht="15.5" x14ac:dyDescent="0.3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4"/>
      <c r="AB656" s="44"/>
      <c r="AC656" s="44"/>
      <c r="AD656" s="44"/>
      <c r="AE656" s="44"/>
      <c r="AF656" s="44"/>
      <c r="AG656" s="44"/>
    </row>
    <row r="657" spans="1:33" ht="15.5" x14ac:dyDescent="0.3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4"/>
      <c r="AB657" s="44"/>
      <c r="AC657" s="44"/>
      <c r="AD657" s="44"/>
      <c r="AE657" s="44"/>
      <c r="AF657" s="44"/>
      <c r="AG657" s="44"/>
    </row>
    <row r="658" spans="1:33" ht="15.5" x14ac:dyDescent="0.3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4"/>
      <c r="AB658" s="44"/>
      <c r="AC658" s="44"/>
      <c r="AD658" s="44"/>
      <c r="AE658" s="44"/>
      <c r="AF658" s="44"/>
      <c r="AG658" s="44"/>
    </row>
    <row r="659" spans="1:33" ht="15.5" x14ac:dyDescent="0.3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4"/>
      <c r="AB659" s="44"/>
      <c r="AC659" s="44"/>
      <c r="AD659" s="44"/>
      <c r="AE659" s="44"/>
      <c r="AF659" s="44"/>
      <c r="AG659" s="44"/>
    </row>
    <row r="660" spans="1:33" ht="15.5" x14ac:dyDescent="0.3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4"/>
      <c r="AB660" s="44"/>
      <c r="AC660" s="44"/>
      <c r="AD660" s="44"/>
      <c r="AE660" s="44"/>
      <c r="AF660" s="44"/>
      <c r="AG660" s="44"/>
    </row>
    <row r="661" spans="1:33" ht="15.5" x14ac:dyDescent="0.3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4"/>
      <c r="AB661" s="44"/>
      <c r="AC661" s="44"/>
      <c r="AD661" s="44"/>
      <c r="AE661" s="44"/>
      <c r="AF661" s="44"/>
      <c r="AG661" s="44"/>
    </row>
    <row r="662" spans="1:33" ht="15.5" x14ac:dyDescent="0.3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4"/>
      <c r="AB662" s="44"/>
      <c r="AC662" s="44"/>
      <c r="AD662" s="44"/>
      <c r="AE662" s="44"/>
      <c r="AF662" s="44"/>
      <c r="AG662" s="44"/>
    </row>
    <row r="663" spans="1:33" ht="15.5" x14ac:dyDescent="0.3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4"/>
      <c r="AB663" s="44"/>
      <c r="AC663" s="44"/>
      <c r="AD663" s="44"/>
      <c r="AE663" s="44"/>
      <c r="AF663" s="44"/>
      <c r="AG663" s="44"/>
    </row>
    <row r="664" spans="1:33" ht="15.5" x14ac:dyDescent="0.3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4"/>
      <c r="AB664" s="44"/>
      <c r="AC664" s="44"/>
      <c r="AD664" s="44"/>
      <c r="AE664" s="44"/>
      <c r="AF664" s="44"/>
      <c r="AG664" s="44"/>
    </row>
    <row r="665" spans="1:33" ht="15.5" x14ac:dyDescent="0.3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4"/>
      <c r="AB665" s="44"/>
      <c r="AC665" s="44"/>
      <c r="AD665" s="44"/>
      <c r="AE665" s="44"/>
      <c r="AF665" s="44"/>
      <c r="AG665" s="44"/>
    </row>
    <row r="666" spans="1:33" ht="15.5" x14ac:dyDescent="0.3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4"/>
      <c r="AB666" s="44"/>
      <c r="AC666" s="44"/>
      <c r="AD666" s="44"/>
      <c r="AE666" s="44"/>
      <c r="AF666" s="44"/>
      <c r="AG666" s="44"/>
    </row>
    <row r="667" spans="1:33" ht="15.5" x14ac:dyDescent="0.3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4"/>
      <c r="AB667" s="44"/>
      <c r="AC667" s="44"/>
      <c r="AD667" s="44"/>
      <c r="AE667" s="44"/>
      <c r="AF667" s="44"/>
      <c r="AG667" s="44"/>
    </row>
    <row r="668" spans="1:33" ht="15.5" x14ac:dyDescent="0.3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4"/>
      <c r="AB668" s="44"/>
      <c r="AC668" s="44"/>
      <c r="AD668" s="44"/>
      <c r="AE668" s="44"/>
      <c r="AF668" s="44"/>
      <c r="AG668" s="44"/>
    </row>
    <row r="669" spans="1:33" ht="15.5" x14ac:dyDescent="0.3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4"/>
      <c r="AB669" s="44"/>
      <c r="AC669" s="44"/>
      <c r="AD669" s="44"/>
      <c r="AE669" s="44"/>
      <c r="AF669" s="44"/>
      <c r="AG669" s="44"/>
    </row>
    <row r="670" spans="1:33" ht="15.5" x14ac:dyDescent="0.3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4"/>
      <c r="AB670" s="44"/>
      <c r="AC670" s="44"/>
      <c r="AD670" s="44"/>
      <c r="AE670" s="44"/>
      <c r="AF670" s="44"/>
      <c r="AG670" s="44"/>
    </row>
    <row r="671" spans="1:33" ht="15.5" x14ac:dyDescent="0.3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4"/>
      <c r="AB671" s="44"/>
      <c r="AC671" s="44"/>
      <c r="AD671" s="44"/>
      <c r="AE671" s="44"/>
      <c r="AF671" s="44"/>
      <c r="AG671" s="44"/>
    </row>
    <row r="672" spans="1:33" ht="15.5" x14ac:dyDescent="0.3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4"/>
      <c r="AB672" s="44"/>
      <c r="AC672" s="44"/>
      <c r="AD672" s="44"/>
      <c r="AE672" s="44"/>
      <c r="AF672" s="44"/>
      <c r="AG672" s="44"/>
    </row>
    <row r="673" spans="1:33" ht="15.5" x14ac:dyDescent="0.3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4"/>
      <c r="AB673" s="44"/>
      <c r="AC673" s="44"/>
      <c r="AD673" s="44"/>
      <c r="AE673" s="44"/>
      <c r="AF673" s="44"/>
      <c r="AG673" s="44"/>
    </row>
    <row r="674" spans="1:33" ht="15.5" x14ac:dyDescent="0.3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4"/>
      <c r="AB674" s="44"/>
      <c r="AC674" s="44"/>
      <c r="AD674" s="44"/>
      <c r="AE674" s="44"/>
      <c r="AF674" s="44"/>
      <c r="AG674" s="44"/>
    </row>
    <row r="675" spans="1:33" ht="15.5" x14ac:dyDescent="0.3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4"/>
      <c r="AB675" s="44"/>
      <c r="AC675" s="44"/>
      <c r="AD675" s="44"/>
      <c r="AE675" s="44"/>
      <c r="AF675" s="44"/>
      <c r="AG675" s="44"/>
    </row>
    <row r="676" spans="1:33" ht="15.5" x14ac:dyDescent="0.3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4"/>
      <c r="AB676" s="44"/>
      <c r="AC676" s="44"/>
      <c r="AD676" s="44"/>
      <c r="AE676" s="44"/>
      <c r="AF676" s="44"/>
      <c r="AG676" s="44"/>
    </row>
    <row r="677" spans="1:33" ht="15.5" x14ac:dyDescent="0.3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4"/>
      <c r="AB677" s="44"/>
      <c r="AC677" s="44"/>
      <c r="AD677" s="44"/>
      <c r="AE677" s="44"/>
      <c r="AF677" s="44"/>
      <c r="AG677" s="44"/>
    </row>
    <row r="678" spans="1:33" ht="15.5" x14ac:dyDescent="0.3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4"/>
      <c r="AB678" s="44"/>
      <c r="AC678" s="44"/>
      <c r="AD678" s="44"/>
      <c r="AE678" s="44"/>
      <c r="AF678" s="44"/>
      <c r="AG678" s="44"/>
    </row>
    <row r="679" spans="1:33" ht="15.5" x14ac:dyDescent="0.3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4"/>
      <c r="AB679" s="44"/>
      <c r="AC679" s="44"/>
      <c r="AD679" s="44"/>
      <c r="AE679" s="44"/>
      <c r="AF679" s="44"/>
      <c r="AG679" s="44"/>
    </row>
    <row r="680" spans="1:33" ht="15.5" x14ac:dyDescent="0.3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4"/>
      <c r="AB680" s="44"/>
      <c r="AC680" s="44"/>
      <c r="AD680" s="44"/>
      <c r="AE680" s="44"/>
      <c r="AF680" s="44"/>
      <c r="AG680" s="44"/>
    </row>
    <row r="681" spans="1:33" ht="15.5" x14ac:dyDescent="0.3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4"/>
      <c r="AB681" s="44"/>
      <c r="AC681" s="44"/>
      <c r="AD681" s="44"/>
      <c r="AE681" s="44"/>
      <c r="AF681" s="44"/>
      <c r="AG681" s="44"/>
    </row>
    <row r="682" spans="1:33" ht="15.5" x14ac:dyDescent="0.3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4"/>
      <c r="AB682" s="44"/>
      <c r="AC682" s="44"/>
      <c r="AD682" s="44"/>
      <c r="AE682" s="44"/>
      <c r="AF682" s="44"/>
      <c r="AG682" s="44"/>
    </row>
    <row r="683" spans="1:33" ht="15.5" x14ac:dyDescent="0.3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4"/>
      <c r="AB683" s="44"/>
      <c r="AC683" s="44"/>
      <c r="AD683" s="44"/>
      <c r="AE683" s="44"/>
      <c r="AF683" s="44"/>
      <c r="AG683" s="44"/>
    </row>
    <row r="684" spans="1:33" ht="15.5" x14ac:dyDescent="0.3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4"/>
      <c r="AB684" s="44"/>
      <c r="AC684" s="44"/>
      <c r="AD684" s="44"/>
      <c r="AE684" s="44"/>
      <c r="AF684" s="44"/>
      <c r="AG684" s="44"/>
    </row>
    <row r="685" spans="1:33" ht="15.5" x14ac:dyDescent="0.3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4"/>
      <c r="AB685" s="44"/>
      <c r="AC685" s="44"/>
      <c r="AD685" s="44"/>
      <c r="AE685" s="44"/>
      <c r="AF685" s="44"/>
      <c r="AG685" s="44"/>
    </row>
    <row r="686" spans="1:33" ht="15.5" x14ac:dyDescent="0.3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4"/>
      <c r="AB686" s="44"/>
      <c r="AC686" s="44"/>
      <c r="AD686" s="44"/>
      <c r="AE686" s="44"/>
      <c r="AF686" s="44"/>
      <c r="AG686" s="44"/>
    </row>
    <row r="687" spans="1:33" ht="15.5" x14ac:dyDescent="0.3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4"/>
      <c r="AB687" s="44"/>
      <c r="AC687" s="44"/>
      <c r="AD687" s="44"/>
      <c r="AE687" s="44"/>
      <c r="AF687" s="44"/>
      <c r="AG687" s="44"/>
    </row>
    <row r="688" spans="1:33" ht="15.5" x14ac:dyDescent="0.3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4"/>
      <c r="AB688" s="44"/>
      <c r="AC688" s="44"/>
      <c r="AD688" s="44"/>
      <c r="AE688" s="44"/>
      <c r="AF688" s="44"/>
      <c r="AG688" s="44"/>
    </row>
    <row r="689" spans="1:33" ht="15.5" x14ac:dyDescent="0.3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4"/>
      <c r="AB689" s="44"/>
      <c r="AC689" s="44"/>
      <c r="AD689" s="44"/>
      <c r="AE689" s="44"/>
      <c r="AF689" s="44"/>
      <c r="AG689" s="44"/>
    </row>
    <row r="690" spans="1:33" ht="15.5" x14ac:dyDescent="0.3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4"/>
      <c r="AB690" s="44"/>
      <c r="AC690" s="44"/>
      <c r="AD690" s="44"/>
      <c r="AE690" s="44"/>
      <c r="AF690" s="44"/>
      <c r="AG690" s="44"/>
    </row>
    <row r="691" spans="1:33" ht="15.5" x14ac:dyDescent="0.3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4"/>
      <c r="AB691" s="44"/>
      <c r="AC691" s="44"/>
      <c r="AD691" s="44"/>
      <c r="AE691" s="44"/>
      <c r="AF691" s="44"/>
      <c r="AG691" s="44"/>
    </row>
    <row r="692" spans="1:33" ht="15.5" x14ac:dyDescent="0.3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4"/>
      <c r="AB692" s="44"/>
      <c r="AC692" s="44"/>
      <c r="AD692" s="44"/>
      <c r="AE692" s="44"/>
      <c r="AF692" s="44"/>
      <c r="AG692" s="44"/>
    </row>
    <row r="693" spans="1:33" ht="15.5" x14ac:dyDescent="0.3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4"/>
      <c r="AB693" s="44"/>
      <c r="AC693" s="44"/>
      <c r="AD693" s="44"/>
      <c r="AE693" s="44"/>
      <c r="AF693" s="44"/>
      <c r="AG693" s="44"/>
    </row>
    <row r="694" spans="1:33" ht="15.5" x14ac:dyDescent="0.3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4"/>
      <c r="AB694" s="44"/>
      <c r="AC694" s="44"/>
      <c r="AD694" s="44"/>
      <c r="AE694" s="44"/>
      <c r="AF694" s="44"/>
      <c r="AG694" s="44"/>
    </row>
    <row r="695" spans="1:33" ht="15.5" x14ac:dyDescent="0.3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4"/>
      <c r="AB695" s="44"/>
      <c r="AC695" s="44"/>
      <c r="AD695" s="44"/>
      <c r="AE695" s="44"/>
      <c r="AF695" s="44"/>
      <c r="AG695" s="44"/>
    </row>
    <row r="696" spans="1:33" ht="15.5" x14ac:dyDescent="0.3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4"/>
      <c r="AB696" s="44"/>
      <c r="AC696" s="44"/>
      <c r="AD696" s="44"/>
      <c r="AE696" s="44"/>
      <c r="AF696" s="44"/>
      <c r="AG696" s="44"/>
    </row>
    <row r="697" spans="1:33" ht="15.5" x14ac:dyDescent="0.3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4"/>
      <c r="AB697" s="44"/>
      <c r="AC697" s="44"/>
      <c r="AD697" s="44"/>
      <c r="AE697" s="44"/>
      <c r="AF697" s="44"/>
      <c r="AG697" s="44"/>
    </row>
    <row r="698" spans="1:33" ht="15.5" x14ac:dyDescent="0.3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4"/>
      <c r="AB698" s="44"/>
      <c r="AC698" s="44"/>
      <c r="AD698" s="44"/>
      <c r="AE698" s="44"/>
      <c r="AF698" s="44"/>
      <c r="AG698" s="44"/>
    </row>
    <row r="699" spans="1:33" ht="15.5" x14ac:dyDescent="0.3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4"/>
      <c r="AB699" s="44"/>
      <c r="AC699" s="44"/>
      <c r="AD699" s="44"/>
      <c r="AE699" s="44"/>
      <c r="AF699" s="44"/>
      <c r="AG699" s="44"/>
    </row>
    <row r="700" spans="1:33" ht="15.5" x14ac:dyDescent="0.3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4"/>
      <c r="AB700" s="44"/>
      <c r="AC700" s="44"/>
      <c r="AD700" s="44"/>
      <c r="AE700" s="44"/>
      <c r="AF700" s="44"/>
      <c r="AG700" s="44"/>
    </row>
    <row r="701" spans="1:33" ht="15.5" x14ac:dyDescent="0.3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4"/>
      <c r="AB701" s="44"/>
      <c r="AC701" s="44"/>
      <c r="AD701" s="44"/>
      <c r="AE701" s="44"/>
      <c r="AF701" s="44"/>
      <c r="AG701" s="44"/>
    </row>
    <row r="702" spans="1:33" ht="15.5" x14ac:dyDescent="0.3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4"/>
      <c r="AB702" s="44"/>
      <c r="AC702" s="44"/>
      <c r="AD702" s="44"/>
      <c r="AE702" s="44"/>
      <c r="AF702" s="44"/>
      <c r="AG702" s="44"/>
    </row>
    <row r="703" spans="1:33" ht="15.5" x14ac:dyDescent="0.3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4"/>
      <c r="AB703" s="44"/>
      <c r="AC703" s="44"/>
      <c r="AD703" s="44"/>
      <c r="AE703" s="44"/>
      <c r="AF703" s="44"/>
      <c r="AG703" s="44"/>
    </row>
    <row r="704" spans="1:33" ht="15.5" x14ac:dyDescent="0.3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4"/>
      <c r="AB704" s="44"/>
      <c r="AC704" s="44"/>
      <c r="AD704" s="44"/>
      <c r="AE704" s="44"/>
      <c r="AF704" s="44"/>
      <c r="AG704" s="44"/>
    </row>
    <row r="705" spans="1:33" ht="15.5" x14ac:dyDescent="0.3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4"/>
      <c r="AB705" s="44"/>
      <c r="AC705" s="44"/>
      <c r="AD705" s="44"/>
      <c r="AE705" s="44"/>
      <c r="AF705" s="44"/>
      <c r="AG705" s="44"/>
    </row>
    <row r="706" spans="1:33" ht="15.5" x14ac:dyDescent="0.3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4"/>
      <c r="AB706" s="44"/>
      <c r="AC706" s="44"/>
      <c r="AD706" s="44"/>
      <c r="AE706" s="44"/>
      <c r="AF706" s="44"/>
      <c r="AG706" s="44"/>
    </row>
    <row r="707" spans="1:33" ht="15.5" x14ac:dyDescent="0.3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4"/>
      <c r="AB707" s="44"/>
      <c r="AC707" s="44"/>
      <c r="AD707" s="44"/>
      <c r="AE707" s="44"/>
      <c r="AF707" s="44"/>
      <c r="AG707" s="44"/>
    </row>
    <row r="708" spans="1:33" ht="15.5" x14ac:dyDescent="0.3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4"/>
      <c r="AB708" s="44"/>
      <c r="AC708" s="44"/>
      <c r="AD708" s="44"/>
      <c r="AE708" s="44"/>
      <c r="AF708" s="44"/>
      <c r="AG708" s="44"/>
    </row>
    <row r="709" spans="1:33" ht="15.5" x14ac:dyDescent="0.3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4"/>
      <c r="AB709" s="44"/>
      <c r="AC709" s="44"/>
      <c r="AD709" s="44"/>
      <c r="AE709" s="44"/>
      <c r="AF709" s="44"/>
      <c r="AG709" s="44"/>
    </row>
    <row r="710" spans="1:33" ht="15.5" x14ac:dyDescent="0.3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4"/>
      <c r="AB710" s="44"/>
      <c r="AC710" s="44"/>
      <c r="AD710" s="44"/>
      <c r="AE710" s="44"/>
      <c r="AF710" s="44"/>
      <c r="AG710" s="44"/>
    </row>
    <row r="711" spans="1:33" ht="15.5" x14ac:dyDescent="0.3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4"/>
      <c r="AB711" s="44"/>
      <c r="AC711" s="44"/>
      <c r="AD711" s="44"/>
      <c r="AE711" s="44"/>
      <c r="AF711" s="44"/>
      <c r="AG711" s="44"/>
    </row>
    <row r="712" spans="1:33" ht="15.5" x14ac:dyDescent="0.3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4"/>
      <c r="AB712" s="44"/>
      <c r="AC712" s="44"/>
      <c r="AD712" s="44"/>
      <c r="AE712" s="44"/>
      <c r="AF712" s="44"/>
      <c r="AG712" s="44"/>
    </row>
    <row r="713" spans="1:33" ht="15.5" x14ac:dyDescent="0.3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4"/>
      <c r="AB713" s="44"/>
      <c r="AC713" s="44"/>
      <c r="AD713" s="44"/>
      <c r="AE713" s="44"/>
      <c r="AF713" s="44"/>
      <c r="AG713" s="44"/>
    </row>
    <row r="714" spans="1:33" ht="15.5" x14ac:dyDescent="0.3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4"/>
      <c r="AB714" s="44"/>
      <c r="AC714" s="44"/>
      <c r="AD714" s="44"/>
      <c r="AE714" s="44"/>
      <c r="AF714" s="44"/>
      <c r="AG714" s="44"/>
    </row>
    <row r="715" spans="1:33" ht="15.5" x14ac:dyDescent="0.3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4"/>
      <c r="AB715" s="44"/>
      <c r="AC715" s="44"/>
      <c r="AD715" s="44"/>
      <c r="AE715" s="44"/>
      <c r="AF715" s="44"/>
      <c r="AG715" s="44"/>
    </row>
    <row r="716" spans="1:33" ht="15.5" x14ac:dyDescent="0.3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4"/>
      <c r="AB716" s="44"/>
      <c r="AC716" s="44"/>
      <c r="AD716" s="44"/>
      <c r="AE716" s="44"/>
      <c r="AF716" s="44"/>
      <c r="AG716" s="44"/>
    </row>
    <row r="717" spans="1:33" ht="15.5" x14ac:dyDescent="0.3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4"/>
      <c r="AB717" s="44"/>
      <c r="AC717" s="44"/>
      <c r="AD717" s="44"/>
      <c r="AE717" s="44"/>
      <c r="AF717" s="44"/>
      <c r="AG717" s="44"/>
    </row>
    <row r="718" spans="1:33" ht="15.5" x14ac:dyDescent="0.3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4"/>
      <c r="AB718" s="44"/>
      <c r="AC718" s="44"/>
      <c r="AD718" s="44"/>
      <c r="AE718" s="44"/>
      <c r="AF718" s="44"/>
      <c r="AG718" s="44"/>
    </row>
    <row r="719" spans="1:33" ht="15.5" x14ac:dyDescent="0.3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4"/>
      <c r="AB719" s="44"/>
      <c r="AC719" s="44"/>
      <c r="AD719" s="44"/>
      <c r="AE719" s="44"/>
      <c r="AF719" s="44"/>
      <c r="AG719" s="44"/>
    </row>
    <row r="720" spans="1:33" ht="15.5" x14ac:dyDescent="0.3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4"/>
      <c r="AB720" s="44"/>
      <c r="AC720" s="44"/>
      <c r="AD720" s="44"/>
      <c r="AE720" s="44"/>
      <c r="AF720" s="44"/>
      <c r="AG720" s="44"/>
    </row>
    <row r="721" spans="1:33" ht="15.5" x14ac:dyDescent="0.3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4"/>
      <c r="AB721" s="44"/>
      <c r="AC721" s="44"/>
      <c r="AD721" s="44"/>
      <c r="AE721" s="44"/>
      <c r="AF721" s="44"/>
      <c r="AG721" s="44"/>
    </row>
    <row r="722" spans="1:33" ht="15.5" x14ac:dyDescent="0.3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4"/>
      <c r="AB722" s="44"/>
      <c r="AC722" s="44"/>
      <c r="AD722" s="44"/>
      <c r="AE722" s="44"/>
      <c r="AF722" s="44"/>
      <c r="AG722" s="44"/>
    </row>
    <row r="723" spans="1:33" ht="15.5" x14ac:dyDescent="0.3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4"/>
      <c r="AB723" s="44"/>
      <c r="AC723" s="44"/>
      <c r="AD723" s="44"/>
      <c r="AE723" s="44"/>
      <c r="AF723" s="44"/>
      <c r="AG723" s="44"/>
    </row>
    <row r="724" spans="1:33" ht="15.5" x14ac:dyDescent="0.3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4"/>
      <c r="AB724" s="44"/>
      <c r="AC724" s="44"/>
      <c r="AD724" s="44"/>
      <c r="AE724" s="44"/>
      <c r="AF724" s="44"/>
      <c r="AG724" s="44"/>
    </row>
    <row r="725" spans="1:33" ht="15.5" x14ac:dyDescent="0.3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4"/>
      <c r="AB725" s="44"/>
      <c r="AC725" s="44"/>
      <c r="AD725" s="44"/>
      <c r="AE725" s="44"/>
      <c r="AF725" s="44"/>
      <c r="AG725" s="44"/>
    </row>
    <row r="726" spans="1:33" ht="15.5" x14ac:dyDescent="0.3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4"/>
      <c r="AB726" s="44"/>
      <c r="AC726" s="44"/>
      <c r="AD726" s="44"/>
      <c r="AE726" s="44"/>
      <c r="AF726" s="44"/>
      <c r="AG726" s="44"/>
    </row>
    <row r="727" spans="1:33" ht="15.5" x14ac:dyDescent="0.3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4"/>
      <c r="AB727" s="44"/>
      <c r="AC727" s="44"/>
      <c r="AD727" s="44"/>
      <c r="AE727" s="44"/>
      <c r="AF727" s="44"/>
      <c r="AG727" s="44"/>
    </row>
    <row r="728" spans="1:33" ht="15.5" x14ac:dyDescent="0.3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4"/>
      <c r="AB728" s="44"/>
      <c r="AC728" s="44"/>
      <c r="AD728" s="44"/>
      <c r="AE728" s="44"/>
      <c r="AF728" s="44"/>
      <c r="AG728" s="44"/>
    </row>
    <row r="729" spans="1:33" ht="15.5" x14ac:dyDescent="0.3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4"/>
      <c r="AB729" s="44"/>
      <c r="AC729" s="44"/>
      <c r="AD729" s="44"/>
      <c r="AE729" s="44"/>
      <c r="AF729" s="44"/>
      <c r="AG729" s="44"/>
    </row>
    <row r="730" spans="1:33" ht="15.5" x14ac:dyDescent="0.3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4"/>
      <c r="AB730" s="44"/>
      <c r="AC730" s="44"/>
      <c r="AD730" s="44"/>
      <c r="AE730" s="44"/>
      <c r="AF730" s="44"/>
      <c r="AG730" s="44"/>
    </row>
    <row r="731" spans="1:33" ht="15.5" x14ac:dyDescent="0.3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4"/>
      <c r="AB731" s="44"/>
      <c r="AC731" s="44"/>
      <c r="AD731" s="44"/>
      <c r="AE731" s="44"/>
      <c r="AF731" s="44"/>
      <c r="AG731" s="44"/>
    </row>
    <row r="732" spans="1:33" ht="15.5" x14ac:dyDescent="0.35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4"/>
      <c r="AB732" s="44"/>
      <c r="AC732" s="44"/>
      <c r="AD732" s="44"/>
      <c r="AE732" s="44"/>
      <c r="AF732" s="44"/>
      <c r="AG732" s="44"/>
    </row>
    <row r="733" spans="1:33" ht="15.5" x14ac:dyDescent="0.35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4"/>
      <c r="AB733" s="44"/>
      <c r="AC733" s="44"/>
      <c r="AD733" s="44"/>
      <c r="AE733" s="44"/>
      <c r="AF733" s="44"/>
      <c r="AG733" s="44"/>
    </row>
    <row r="734" spans="1:33" ht="15.5" x14ac:dyDescent="0.35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4"/>
      <c r="AB734" s="44"/>
      <c r="AC734" s="44"/>
      <c r="AD734" s="44"/>
      <c r="AE734" s="44"/>
      <c r="AF734" s="44"/>
      <c r="AG734" s="44"/>
    </row>
    <row r="735" spans="1:33" ht="15.5" x14ac:dyDescent="0.3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4"/>
      <c r="AB735" s="44"/>
      <c r="AC735" s="44"/>
      <c r="AD735" s="44"/>
      <c r="AE735" s="44"/>
      <c r="AF735" s="44"/>
      <c r="AG735" s="44"/>
    </row>
    <row r="736" spans="1:33" ht="15.5" x14ac:dyDescent="0.35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4"/>
      <c r="AB736" s="44"/>
      <c r="AC736" s="44"/>
      <c r="AD736" s="44"/>
      <c r="AE736" s="44"/>
      <c r="AF736" s="44"/>
      <c r="AG736" s="44"/>
    </row>
    <row r="737" spans="1:33" ht="15.5" x14ac:dyDescent="0.35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4"/>
      <c r="AB737" s="44"/>
      <c r="AC737" s="44"/>
      <c r="AD737" s="44"/>
      <c r="AE737" s="44"/>
      <c r="AF737" s="44"/>
      <c r="AG737" s="44"/>
    </row>
    <row r="738" spans="1:33" ht="15.5" x14ac:dyDescent="0.35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4"/>
      <c r="AB738" s="44"/>
      <c r="AC738" s="44"/>
      <c r="AD738" s="44"/>
      <c r="AE738" s="44"/>
      <c r="AF738" s="44"/>
      <c r="AG738" s="44"/>
    </row>
    <row r="739" spans="1:33" ht="15.5" x14ac:dyDescent="0.35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4"/>
      <c r="AB739" s="44"/>
      <c r="AC739" s="44"/>
      <c r="AD739" s="44"/>
      <c r="AE739" s="44"/>
      <c r="AF739" s="44"/>
      <c r="AG739" s="44"/>
    </row>
    <row r="740" spans="1:33" ht="15.5" x14ac:dyDescent="0.35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4"/>
      <c r="AB740" s="44"/>
      <c r="AC740" s="44"/>
      <c r="AD740" s="44"/>
      <c r="AE740" s="44"/>
      <c r="AF740" s="44"/>
      <c r="AG740" s="44"/>
    </row>
    <row r="741" spans="1:33" ht="15.5" x14ac:dyDescent="0.35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4"/>
      <c r="AB741" s="44"/>
      <c r="AC741" s="44"/>
      <c r="AD741" s="44"/>
      <c r="AE741" s="44"/>
      <c r="AF741" s="44"/>
      <c r="AG741" s="44"/>
    </row>
    <row r="742" spans="1:33" ht="15.5" x14ac:dyDescent="0.35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4"/>
      <c r="AB742" s="44"/>
      <c r="AC742" s="44"/>
      <c r="AD742" s="44"/>
      <c r="AE742" s="44"/>
      <c r="AF742" s="44"/>
      <c r="AG742" s="44"/>
    </row>
    <row r="743" spans="1:33" ht="15.5" x14ac:dyDescent="0.35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4"/>
      <c r="AB743" s="44"/>
      <c r="AC743" s="44"/>
      <c r="AD743" s="44"/>
      <c r="AE743" s="44"/>
      <c r="AF743" s="44"/>
      <c r="AG743" s="44"/>
    </row>
    <row r="744" spans="1:33" ht="15.5" x14ac:dyDescent="0.35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4"/>
      <c r="AB744" s="44"/>
      <c r="AC744" s="44"/>
      <c r="AD744" s="44"/>
      <c r="AE744" s="44"/>
      <c r="AF744" s="44"/>
      <c r="AG744" s="44"/>
    </row>
    <row r="745" spans="1:33" ht="15.5" x14ac:dyDescent="0.3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4"/>
      <c r="AB745" s="44"/>
      <c r="AC745" s="44"/>
      <c r="AD745" s="44"/>
      <c r="AE745" s="44"/>
      <c r="AF745" s="44"/>
      <c r="AG745" s="44"/>
    </row>
    <row r="746" spans="1:33" ht="15.5" x14ac:dyDescent="0.35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4"/>
      <c r="AB746" s="44"/>
      <c r="AC746" s="44"/>
      <c r="AD746" s="44"/>
      <c r="AE746" s="44"/>
      <c r="AF746" s="44"/>
      <c r="AG746" s="44"/>
    </row>
    <row r="747" spans="1:33" ht="15.5" x14ac:dyDescent="0.35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4"/>
      <c r="AB747" s="44"/>
      <c r="AC747" s="44"/>
      <c r="AD747" s="44"/>
      <c r="AE747" s="44"/>
      <c r="AF747" s="44"/>
      <c r="AG747" s="44"/>
    </row>
    <row r="748" spans="1:33" ht="15.5" x14ac:dyDescent="0.35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4"/>
      <c r="AB748" s="44"/>
      <c r="AC748" s="44"/>
      <c r="AD748" s="44"/>
      <c r="AE748" s="44"/>
      <c r="AF748" s="44"/>
      <c r="AG748" s="44"/>
    </row>
    <row r="749" spans="1:33" ht="15.5" x14ac:dyDescent="0.35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4"/>
      <c r="AB749" s="44"/>
      <c r="AC749" s="44"/>
      <c r="AD749" s="44"/>
      <c r="AE749" s="44"/>
      <c r="AF749" s="44"/>
      <c r="AG749" s="44"/>
    </row>
    <row r="750" spans="1:33" ht="15.5" x14ac:dyDescent="0.35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4"/>
      <c r="AB750" s="44"/>
      <c r="AC750" s="44"/>
      <c r="AD750" s="44"/>
      <c r="AE750" s="44"/>
      <c r="AF750" s="44"/>
      <c r="AG750" s="44"/>
    </row>
    <row r="751" spans="1:33" ht="15.5" x14ac:dyDescent="0.35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4"/>
      <c r="AB751" s="44"/>
      <c r="AC751" s="44"/>
      <c r="AD751" s="44"/>
      <c r="AE751" s="44"/>
      <c r="AF751" s="44"/>
      <c r="AG751" s="44"/>
    </row>
    <row r="752" spans="1:33" ht="15.5" x14ac:dyDescent="0.35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4"/>
      <c r="AB752" s="44"/>
      <c r="AC752" s="44"/>
      <c r="AD752" s="44"/>
      <c r="AE752" s="44"/>
      <c r="AF752" s="44"/>
      <c r="AG752" s="44"/>
    </row>
    <row r="753" spans="1:33" ht="15.5" x14ac:dyDescent="0.35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4"/>
      <c r="AB753" s="44"/>
      <c r="AC753" s="44"/>
      <c r="AD753" s="44"/>
      <c r="AE753" s="44"/>
      <c r="AF753" s="44"/>
      <c r="AG753" s="44"/>
    </row>
    <row r="754" spans="1:33" ht="15.5" x14ac:dyDescent="0.35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4"/>
      <c r="AB754" s="44"/>
      <c r="AC754" s="44"/>
      <c r="AD754" s="44"/>
      <c r="AE754" s="44"/>
      <c r="AF754" s="44"/>
      <c r="AG754" s="44"/>
    </row>
    <row r="755" spans="1:33" ht="15.5" x14ac:dyDescent="0.3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4"/>
      <c r="AB755" s="44"/>
      <c r="AC755" s="44"/>
      <c r="AD755" s="44"/>
      <c r="AE755" s="44"/>
      <c r="AF755" s="44"/>
      <c r="AG755" s="44"/>
    </row>
    <row r="756" spans="1:33" ht="15.5" x14ac:dyDescent="0.35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4"/>
      <c r="AB756" s="44"/>
      <c r="AC756" s="44"/>
      <c r="AD756" s="44"/>
      <c r="AE756" s="44"/>
      <c r="AF756" s="44"/>
      <c r="AG756" s="44"/>
    </row>
    <row r="757" spans="1:33" ht="15.5" x14ac:dyDescent="0.35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4"/>
      <c r="AB757" s="44"/>
      <c r="AC757" s="44"/>
      <c r="AD757" s="44"/>
      <c r="AE757" s="44"/>
      <c r="AF757" s="44"/>
      <c r="AG757" s="44"/>
    </row>
    <row r="758" spans="1:33" ht="15.5" x14ac:dyDescent="0.35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4"/>
      <c r="AB758" s="44"/>
      <c r="AC758" s="44"/>
      <c r="AD758" s="44"/>
      <c r="AE758" s="44"/>
      <c r="AF758" s="44"/>
      <c r="AG758" s="44"/>
    </row>
    <row r="759" spans="1:33" ht="15.5" x14ac:dyDescent="0.35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4"/>
      <c r="AB759" s="44"/>
      <c r="AC759" s="44"/>
      <c r="AD759" s="44"/>
      <c r="AE759" s="44"/>
      <c r="AF759" s="44"/>
      <c r="AG759" s="44"/>
    </row>
    <row r="760" spans="1:33" ht="15.5" x14ac:dyDescent="0.35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4"/>
      <c r="AB760" s="44"/>
      <c r="AC760" s="44"/>
      <c r="AD760" s="44"/>
      <c r="AE760" s="44"/>
      <c r="AF760" s="44"/>
      <c r="AG760" s="44"/>
    </row>
    <row r="761" spans="1:33" ht="15.5" x14ac:dyDescent="0.35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4"/>
      <c r="AB761" s="44"/>
      <c r="AC761" s="44"/>
      <c r="AD761" s="44"/>
      <c r="AE761" s="44"/>
      <c r="AF761" s="44"/>
      <c r="AG761" s="44"/>
    </row>
    <row r="762" spans="1:33" ht="15.5" x14ac:dyDescent="0.35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4"/>
      <c r="AB762" s="44"/>
      <c r="AC762" s="44"/>
      <c r="AD762" s="44"/>
      <c r="AE762" s="44"/>
      <c r="AF762" s="44"/>
      <c r="AG762" s="44"/>
    </row>
    <row r="763" spans="1:33" ht="15.5" x14ac:dyDescent="0.35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4"/>
      <c r="AB763" s="44"/>
      <c r="AC763" s="44"/>
      <c r="AD763" s="44"/>
      <c r="AE763" s="44"/>
      <c r="AF763" s="44"/>
      <c r="AG763" s="44"/>
    </row>
    <row r="764" spans="1:33" ht="15.5" x14ac:dyDescent="0.35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4"/>
      <c r="AB764" s="44"/>
      <c r="AC764" s="44"/>
      <c r="AD764" s="44"/>
      <c r="AE764" s="44"/>
      <c r="AF764" s="44"/>
      <c r="AG764" s="44"/>
    </row>
    <row r="765" spans="1:33" ht="15.5" x14ac:dyDescent="0.3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4"/>
      <c r="AB765" s="44"/>
      <c r="AC765" s="44"/>
      <c r="AD765" s="44"/>
      <c r="AE765" s="44"/>
      <c r="AF765" s="44"/>
      <c r="AG765" s="44"/>
    </row>
    <row r="766" spans="1:33" ht="15.5" x14ac:dyDescent="0.35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4"/>
      <c r="AB766" s="44"/>
      <c r="AC766" s="44"/>
      <c r="AD766" s="44"/>
      <c r="AE766" s="44"/>
      <c r="AF766" s="44"/>
      <c r="AG766" s="44"/>
    </row>
    <row r="767" spans="1:33" ht="15.5" x14ac:dyDescent="0.35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4"/>
      <c r="AB767" s="44"/>
      <c r="AC767" s="44"/>
      <c r="AD767" s="44"/>
      <c r="AE767" s="44"/>
      <c r="AF767" s="44"/>
      <c r="AG767" s="44"/>
    </row>
    <row r="768" spans="1:33" ht="15.5" x14ac:dyDescent="0.35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4"/>
      <c r="AB768" s="44"/>
      <c r="AC768" s="44"/>
      <c r="AD768" s="44"/>
      <c r="AE768" s="44"/>
      <c r="AF768" s="44"/>
      <c r="AG768" s="44"/>
    </row>
    <row r="769" spans="1:33" ht="15.5" x14ac:dyDescent="0.35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4"/>
      <c r="AB769" s="44"/>
      <c r="AC769" s="44"/>
      <c r="AD769" s="44"/>
      <c r="AE769" s="44"/>
      <c r="AF769" s="44"/>
      <c r="AG769" s="44"/>
    </row>
    <row r="770" spans="1:33" ht="15.5" x14ac:dyDescent="0.35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4"/>
      <c r="AB770" s="44"/>
      <c r="AC770" s="44"/>
      <c r="AD770" s="44"/>
      <c r="AE770" s="44"/>
      <c r="AF770" s="44"/>
      <c r="AG770" s="44"/>
    </row>
    <row r="771" spans="1:33" ht="15.5" x14ac:dyDescent="0.35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4"/>
      <c r="AB771" s="44"/>
      <c r="AC771" s="44"/>
      <c r="AD771" s="44"/>
      <c r="AE771" s="44"/>
      <c r="AF771" s="44"/>
      <c r="AG771" s="44"/>
    </row>
    <row r="772" spans="1:33" ht="15.5" x14ac:dyDescent="0.35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4"/>
      <c r="AB772" s="44"/>
      <c r="AC772" s="44"/>
      <c r="AD772" s="44"/>
      <c r="AE772" s="44"/>
      <c r="AF772" s="44"/>
      <c r="AG772" s="44"/>
    </row>
    <row r="773" spans="1:33" ht="15.5" x14ac:dyDescent="0.35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4"/>
      <c r="AB773" s="44"/>
      <c r="AC773" s="44"/>
      <c r="AD773" s="44"/>
      <c r="AE773" s="44"/>
      <c r="AF773" s="44"/>
      <c r="AG773" s="44"/>
    </row>
    <row r="774" spans="1:33" ht="15.5" x14ac:dyDescent="0.35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4"/>
      <c r="AB774" s="44"/>
      <c r="AC774" s="44"/>
      <c r="AD774" s="44"/>
      <c r="AE774" s="44"/>
      <c r="AF774" s="44"/>
      <c r="AG774" s="44"/>
    </row>
    <row r="775" spans="1:33" ht="15.5" x14ac:dyDescent="0.3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4"/>
      <c r="AB775" s="44"/>
      <c r="AC775" s="44"/>
      <c r="AD775" s="44"/>
      <c r="AE775" s="44"/>
      <c r="AF775" s="44"/>
      <c r="AG775" s="44"/>
    </row>
    <row r="776" spans="1:33" ht="15.5" x14ac:dyDescent="0.35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4"/>
      <c r="AB776" s="44"/>
      <c r="AC776" s="44"/>
      <c r="AD776" s="44"/>
      <c r="AE776" s="44"/>
      <c r="AF776" s="44"/>
      <c r="AG776" s="44"/>
    </row>
    <row r="777" spans="1:33" ht="15.5" x14ac:dyDescent="0.35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4"/>
      <c r="AB777" s="44"/>
      <c r="AC777" s="44"/>
      <c r="AD777" s="44"/>
      <c r="AE777" s="44"/>
      <c r="AF777" s="44"/>
      <c r="AG777" s="44"/>
    </row>
    <row r="778" spans="1:33" ht="15.5" x14ac:dyDescent="0.35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4"/>
      <c r="AB778" s="44"/>
      <c r="AC778" s="44"/>
      <c r="AD778" s="44"/>
      <c r="AE778" s="44"/>
      <c r="AF778" s="44"/>
      <c r="AG778" s="44"/>
    </row>
    <row r="779" spans="1:33" ht="15.5" x14ac:dyDescent="0.35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4"/>
      <c r="AB779" s="44"/>
      <c r="AC779" s="44"/>
      <c r="AD779" s="44"/>
      <c r="AE779" s="44"/>
      <c r="AF779" s="44"/>
      <c r="AG779" s="44"/>
    </row>
    <row r="780" spans="1:33" ht="15.5" x14ac:dyDescent="0.35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4"/>
      <c r="AB780" s="44"/>
      <c r="AC780" s="44"/>
      <c r="AD780" s="44"/>
      <c r="AE780" s="44"/>
      <c r="AF780" s="44"/>
      <c r="AG780" s="44"/>
    </row>
    <row r="781" spans="1:33" ht="15.5" x14ac:dyDescent="0.35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4"/>
      <c r="AB781" s="44"/>
      <c r="AC781" s="44"/>
      <c r="AD781" s="44"/>
      <c r="AE781" s="44"/>
      <c r="AF781" s="44"/>
      <c r="AG781" s="44"/>
    </row>
    <row r="782" spans="1:33" ht="15.5" x14ac:dyDescent="0.35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4"/>
      <c r="AB782" s="44"/>
      <c r="AC782" s="44"/>
      <c r="AD782" s="44"/>
      <c r="AE782" s="44"/>
      <c r="AF782" s="44"/>
      <c r="AG782" s="44"/>
    </row>
    <row r="783" spans="1:33" ht="15.5" x14ac:dyDescent="0.35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4"/>
      <c r="AB783" s="44"/>
      <c r="AC783" s="44"/>
      <c r="AD783" s="44"/>
      <c r="AE783" s="44"/>
      <c r="AF783" s="44"/>
      <c r="AG783" s="44"/>
    </row>
    <row r="784" spans="1:33" ht="15.5" x14ac:dyDescent="0.35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4"/>
      <c r="AB784" s="44"/>
      <c r="AC784" s="44"/>
      <c r="AD784" s="44"/>
      <c r="AE784" s="44"/>
      <c r="AF784" s="44"/>
      <c r="AG784" s="44"/>
    </row>
    <row r="785" spans="1:33" ht="15.5" x14ac:dyDescent="0.3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4"/>
      <c r="AB785" s="44"/>
      <c r="AC785" s="44"/>
      <c r="AD785" s="44"/>
      <c r="AE785" s="44"/>
      <c r="AF785" s="44"/>
      <c r="AG785" s="44"/>
    </row>
    <row r="786" spans="1:33" ht="15.5" x14ac:dyDescent="0.35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4"/>
      <c r="AB786" s="44"/>
      <c r="AC786" s="44"/>
      <c r="AD786" s="44"/>
      <c r="AE786" s="44"/>
      <c r="AF786" s="44"/>
      <c r="AG786" s="44"/>
    </row>
    <row r="787" spans="1:33" ht="15.5" x14ac:dyDescent="0.35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4"/>
      <c r="AB787" s="44"/>
      <c r="AC787" s="44"/>
      <c r="AD787" s="44"/>
      <c r="AE787" s="44"/>
      <c r="AF787" s="44"/>
      <c r="AG787" s="44"/>
    </row>
    <row r="788" spans="1:33" ht="15.5" x14ac:dyDescent="0.35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4"/>
      <c r="AB788" s="44"/>
      <c r="AC788" s="44"/>
      <c r="AD788" s="44"/>
      <c r="AE788" s="44"/>
      <c r="AF788" s="44"/>
      <c r="AG788" s="44"/>
    </row>
    <row r="789" spans="1:33" ht="15.5" x14ac:dyDescent="0.35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4"/>
      <c r="AB789" s="44"/>
      <c r="AC789" s="44"/>
      <c r="AD789" s="44"/>
      <c r="AE789" s="44"/>
      <c r="AF789" s="44"/>
      <c r="AG789" s="44"/>
    </row>
    <row r="790" spans="1:33" ht="15.5" x14ac:dyDescent="0.35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4"/>
      <c r="AB790" s="44"/>
      <c r="AC790" s="44"/>
      <c r="AD790" s="44"/>
      <c r="AE790" s="44"/>
      <c r="AF790" s="44"/>
      <c r="AG790" s="44"/>
    </row>
    <row r="791" spans="1:33" ht="15.5" x14ac:dyDescent="0.35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4"/>
      <c r="AB791" s="44"/>
      <c r="AC791" s="44"/>
      <c r="AD791" s="44"/>
      <c r="AE791" s="44"/>
      <c r="AF791" s="44"/>
      <c r="AG791" s="44"/>
    </row>
    <row r="792" spans="1:33" ht="15.5" x14ac:dyDescent="0.35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4"/>
      <c r="AB792" s="44"/>
      <c r="AC792" s="44"/>
      <c r="AD792" s="44"/>
      <c r="AE792" s="44"/>
      <c r="AF792" s="44"/>
      <c r="AG792" s="44"/>
    </row>
    <row r="793" spans="1:33" ht="15.5" x14ac:dyDescent="0.35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4"/>
      <c r="AB793" s="44"/>
      <c r="AC793" s="44"/>
      <c r="AD793" s="44"/>
      <c r="AE793" s="44"/>
      <c r="AF793" s="44"/>
      <c r="AG793" s="44"/>
    </row>
    <row r="794" spans="1:33" ht="15.5" x14ac:dyDescent="0.35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4"/>
      <c r="AB794" s="44"/>
      <c r="AC794" s="44"/>
      <c r="AD794" s="44"/>
      <c r="AE794" s="44"/>
      <c r="AF794" s="44"/>
      <c r="AG794" s="44"/>
    </row>
    <row r="795" spans="1:33" ht="15.5" x14ac:dyDescent="0.3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4"/>
      <c r="AB795" s="44"/>
      <c r="AC795" s="44"/>
      <c r="AD795" s="44"/>
      <c r="AE795" s="44"/>
      <c r="AF795" s="44"/>
      <c r="AG795" s="44"/>
    </row>
    <row r="796" spans="1:33" ht="15.5" x14ac:dyDescent="0.35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4"/>
      <c r="AB796" s="44"/>
      <c r="AC796" s="44"/>
      <c r="AD796" s="44"/>
      <c r="AE796" s="44"/>
      <c r="AF796" s="44"/>
      <c r="AG796" s="44"/>
    </row>
    <row r="797" spans="1:33" ht="15.5" x14ac:dyDescent="0.35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4"/>
      <c r="AB797" s="44"/>
      <c r="AC797" s="44"/>
      <c r="AD797" s="44"/>
      <c r="AE797" s="44"/>
      <c r="AF797" s="44"/>
      <c r="AG797" s="44"/>
    </row>
    <row r="798" spans="1:33" ht="15.5" x14ac:dyDescent="0.35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4"/>
      <c r="AB798" s="44"/>
      <c r="AC798" s="44"/>
      <c r="AD798" s="44"/>
      <c r="AE798" s="44"/>
      <c r="AF798" s="44"/>
      <c r="AG798" s="44"/>
    </row>
    <row r="799" spans="1:33" ht="15.5" x14ac:dyDescent="0.35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4"/>
      <c r="AB799" s="44"/>
      <c r="AC799" s="44"/>
      <c r="AD799" s="44"/>
      <c r="AE799" s="44"/>
      <c r="AF799" s="44"/>
      <c r="AG799" s="44"/>
    </row>
    <row r="800" spans="1:33" ht="15.5" x14ac:dyDescent="0.35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4"/>
      <c r="AB800" s="44"/>
      <c r="AC800" s="44"/>
      <c r="AD800" s="44"/>
      <c r="AE800" s="44"/>
      <c r="AF800" s="44"/>
      <c r="AG800" s="44"/>
    </row>
    <row r="801" spans="1:33" ht="15.5" x14ac:dyDescent="0.35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4"/>
      <c r="AB801" s="44"/>
      <c r="AC801" s="44"/>
      <c r="AD801" s="44"/>
      <c r="AE801" s="44"/>
      <c r="AF801" s="44"/>
      <c r="AG801" s="44"/>
    </row>
    <row r="802" spans="1:33" ht="15.5" x14ac:dyDescent="0.35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4"/>
      <c r="AB802" s="44"/>
      <c r="AC802" s="44"/>
      <c r="AD802" s="44"/>
      <c r="AE802" s="44"/>
      <c r="AF802" s="44"/>
      <c r="AG802" s="44"/>
    </row>
    <row r="803" spans="1:33" ht="15.5" x14ac:dyDescent="0.35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4"/>
      <c r="AB803" s="44"/>
      <c r="AC803" s="44"/>
      <c r="AD803" s="44"/>
      <c r="AE803" s="44"/>
      <c r="AF803" s="44"/>
      <c r="AG803" s="44"/>
    </row>
    <row r="804" spans="1:33" ht="15.5" x14ac:dyDescent="0.35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4"/>
      <c r="AB804" s="44"/>
      <c r="AC804" s="44"/>
      <c r="AD804" s="44"/>
      <c r="AE804" s="44"/>
      <c r="AF804" s="44"/>
      <c r="AG804" s="44"/>
    </row>
    <row r="805" spans="1:33" ht="15.5" x14ac:dyDescent="0.3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4"/>
      <c r="AB805" s="44"/>
      <c r="AC805" s="44"/>
      <c r="AD805" s="44"/>
      <c r="AE805" s="44"/>
      <c r="AF805" s="44"/>
      <c r="AG805" s="44"/>
    </row>
    <row r="806" spans="1:33" ht="15.5" x14ac:dyDescent="0.35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4"/>
      <c r="AB806" s="44"/>
      <c r="AC806" s="44"/>
      <c r="AD806" s="44"/>
      <c r="AE806" s="44"/>
      <c r="AF806" s="44"/>
      <c r="AG806" s="44"/>
    </row>
    <row r="807" spans="1:33" ht="15.5" x14ac:dyDescent="0.35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4"/>
      <c r="AB807" s="44"/>
      <c r="AC807" s="44"/>
      <c r="AD807" s="44"/>
      <c r="AE807" s="44"/>
      <c r="AF807" s="44"/>
      <c r="AG807" s="44"/>
    </row>
    <row r="808" spans="1:33" ht="15.5" x14ac:dyDescent="0.35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4"/>
      <c r="AB808" s="44"/>
      <c r="AC808" s="44"/>
      <c r="AD808" s="44"/>
      <c r="AE808" s="44"/>
      <c r="AF808" s="44"/>
      <c r="AG808" s="44"/>
    </row>
    <row r="809" spans="1:33" ht="15.5" x14ac:dyDescent="0.35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4"/>
      <c r="AB809" s="44"/>
      <c r="AC809" s="44"/>
      <c r="AD809" s="44"/>
      <c r="AE809" s="44"/>
      <c r="AF809" s="44"/>
      <c r="AG809" s="44"/>
    </row>
    <row r="810" spans="1:33" ht="15.5" x14ac:dyDescent="0.35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4"/>
      <c r="AB810" s="44"/>
      <c r="AC810" s="44"/>
      <c r="AD810" s="44"/>
      <c r="AE810" s="44"/>
      <c r="AF810" s="44"/>
      <c r="AG810" s="44"/>
    </row>
    <row r="811" spans="1:33" ht="15.5" x14ac:dyDescent="0.35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4"/>
      <c r="AB811" s="44"/>
      <c r="AC811" s="44"/>
      <c r="AD811" s="44"/>
      <c r="AE811" s="44"/>
      <c r="AF811" s="44"/>
      <c r="AG811" s="44"/>
    </row>
    <row r="812" spans="1:33" ht="15.5" x14ac:dyDescent="0.35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4"/>
      <c r="AB812" s="44"/>
      <c r="AC812" s="44"/>
      <c r="AD812" s="44"/>
      <c r="AE812" s="44"/>
      <c r="AF812" s="44"/>
      <c r="AG812" s="44"/>
    </row>
    <row r="813" spans="1:33" ht="15.5" x14ac:dyDescent="0.35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4"/>
      <c r="AB813" s="44"/>
      <c r="AC813" s="44"/>
      <c r="AD813" s="44"/>
      <c r="AE813" s="44"/>
      <c r="AF813" s="44"/>
      <c r="AG813" s="44"/>
    </row>
    <row r="814" spans="1:33" ht="15.5" x14ac:dyDescent="0.35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4"/>
      <c r="AB814" s="44"/>
      <c r="AC814" s="44"/>
      <c r="AD814" s="44"/>
      <c r="AE814" s="44"/>
      <c r="AF814" s="44"/>
      <c r="AG814" s="44"/>
    </row>
    <row r="815" spans="1:33" ht="15.5" x14ac:dyDescent="0.3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4"/>
      <c r="AB815" s="44"/>
      <c r="AC815" s="44"/>
      <c r="AD815" s="44"/>
      <c r="AE815" s="44"/>
      <c r="AF815" s="44"/>
      <c r="AG815" s="44"/>
    </row>
    <row r="816" spans="1:33" ht="15.5" x14ac:dyDescent="0.35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4"/>
      <c r="AB816" s="44"/>
      <c r="AC816" s="44"/>
      <c r="AD816" s="44"/>
      <c r="AE816" s="44"/>
      <c r="AF816" s="44"/>
      <c r="AG816" s="44"/>
    </row>
    <row r="817" spans="1:33" ht="15.5" x14ac:dyDescent="0.35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4"/>
      <c r="AB817" s="44"/>
      <c r="AC817" s="44"/>
      <c r="AD817" s="44"/>
      <c r="AE817" s="44"/>
      <c r="AF817" s="44"/>
      <c r="AG817" s="44"/>
    </row>
    <row r="818" spans="1:33" ht="15.5" x14ac:dyDescent="0.35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4"/>
      <c r="AB818" s="44"/>
      <c r="AC818" s="44"/>
      <c r="AD818" s="44"/>
      <c r="AE818" s="44"/>
      <c r="AF818" s="44"/>
      <c r="AG818" s="44"/>
    </row>
    <row r="819" spans="1:33" ht="15.5" x14ac:dyDescent="0.35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4"/>
      <c r="AB819" s="44"/>
      <c r="AC819" s="44"/>
      <c r="AD819" s="44"/>
      <c r="AE819" s="44"/>
      <c r="AF819" s="44"/>
      <c r="AG819" s="44"/>
    </row>
    <row r="820" spans="1:33" ht="15.5" x14ac:dyDescent="0.35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4"/>
      <c r="AB820" s="44"/>
      <c r="AC820" s="44"/>
      <c r="AD820" s="44"/>
      <c r="AE820" s="44"/>
      <c r="AF820" s="44"/>
      <c r="AG820" s="44"/>
    </row>
    <row r="821" spans="1:33" ht="15.5" x14ac:dyDescent="0.35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4"/>
      <c r="AB821" s="44"/>
      <c r="AC821" s="44"/>
      <c r="AD821" s="44"/>
      <c r="AE821" s="44"/>
      <c r="AF821" s="44"/>
      <c r="AG821" s="44"/>
    </row>
    <row r="822" spans="1:33" ht="15.5" x14ac:dyDescent="0.35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4"/>
      <c r="AB822" s="44"/>
      <c r="AC822" s="44"/>
      <c r="AD822" s="44"/>
      <c r="AE822" s="44"/>
      <c r="AF822" s="44"/>
      <c r="AG822" s="44"/>
    </row>
    <row r="823" spans="1:33" ht="15.5" x14ac:dyDescent="0.35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4"/>
      <c r="AB823" s="44"/>
      <c r="AC823" s="44"/>
      <c r="AD823" s="44"/>
      <c r="AE823" s="44"/>
      <c r="AF823" s="44"/>
      <c r="AG823" s="44"/>
    </row>
    <row r="824" spans="1:33" ht="15.5" x14ac:dyDescent="0.35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4"/>
      <c r="AB824" s="44"/>
      <c r="AC824" s="44"/>
      <c r="AD824" s="44"/>
      <c r="AE824" s="44"/>
      <c r="AF824" s="44"/>
      <c r="AG824" s="44"/>
    </row>
    <row r="825" spans="1:33" ht="15.5" x14ac:dyDescent="0.3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4"/>
      <c r="AB825" s="44"/>
      <c r="AC825" s="44"/>
      <c r="AD825" s="44"/>
      <c r="AE825" s="44"/>
      <c r="AF825" s="44"/>
      <c r="AG825" s="44"/>
    </row>
    <row r="826" spans="1:33" ht="15.5" x14ac:dyDescent="0.35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4"/>
      <c r="AB826" s="44"/>
      <c r="AC826" s="44"/>
      <c r="AD826" s="44"/>
      <c r="AE826" s="44"/>
      <c r="AF826" s="44"/>
      <c r="AG826" s="44"/>
    </row>
    <row r="827" spans="1:33" ht="15.5" x14ac:dyDescent="0.35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4"/>
      <c r="AB827" s="44"/>
      <c r="AC827" s="44"/>
      <c r="AD827" s="44"/>
      <c r="AE827" s="44"/>
      <c r="AF827" s="44"/>
      <c r="AG827" s="44"/>
    </row>
    <row r="828" spans="1:33" ht="15.5" x14ac:dyDescent="0.35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4"/>
      <c r="AB828" s="44"/>
      <c r="AC828" s="44"/>
      <c r="AD828" s="44"/>
      <c r="AE828" s="44"/>
      <c r="AF828" s="44"/>
      <c r="AG828" s="44"/>
    </row>
    <row r="829" spans="1:33" ht="15.5" x14ac:dyDescent="0.35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4"/>
      <c r="AB829" s="44"/>
      <c r="AC829" s="44"/>
      <c r="AD829" s="44"/>
      <c r="AE829" s="44"/>
      <c r="AF829" s="44"/>
      <c r="AG829" s="44"/>
    </row>
    <row r="830" spans="1:33" ht="15.5" x14ac:dyDescent="0.35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4"/>
      <c r="AB830" s="44"/>
      <c r="AC830" s="44"/>
      <c r="AD830" s="44"/>
      <c r="AE830" s="44"/>
      <c r="AF830" s="44"/>
      <c r="AG830" s="44"/>
    </row>
    <row r="831" spans="1:33" ht="15.5" x14ac:dyDescent="0.35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4"/>
      <c r="AB831" s="44"/>
      <c r="AC831" s="44"/>
      <c r="AD831" s="44"/>
      <c r="AE831" s="44"/>
      <c r="AF831" s="44"/>
      <c r="AG831" s="44"/>
    </row>
    <row r="832" spans="1:33" ht="15.5" x14ac:dyDescent="0.35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4"/>
      <c r="AB832" s="44"/>
      <c r="AC832" s="44"/>
      <c r="AD832" s="44"/>
      <c r="AE832" s="44"/>
      <c r="AF832" s="44"/>
      <c r="AG832" s="44"/>
    </row>
    <row r="833" spans="1:33" ht="15.5" x14ac:dyDescent="0.35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4"/>
      <c r="AB833" s="44"/>
      <c r="AC833" s="44"/>
      <c r="AD833" s="44"/>
      <c r="AE833" s="44"/>
      <c r="AF833" s="44"/>
      <c r="AG833" s="44"/>
    </row>
    <row r="834" spans="1:33" ht="15.5" x14ac:dyDescent="0.35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4"/>
      <c r="AB834" s="44"/>
      <c r="AC834" s="44"/>
      <c r="AD834" s="44"/>
      <c r="AE834" s="44"/>
      <c r="AF834" s="44"/>
      <c r="AG834" s="44"/>
    </row>
    <row r="835" spans="1:33" ht="15.5" x14ac:dyDescent="0.3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4"/>
      <c r="AB835" s="44"/>
      <c r="AC835" s="44"/>
      <c r="AD835" s="44"/>
      <c r="AE835" s="44"/>
      <c r="AF835" s="44"/>
      <c r="AG835" s="44"/>
    </row>
    <row r="836" spans="1:33" ht="15.5" x14ac:dyDescent="0.35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4"/>
      <c r="AB836" s="44"/>
      <c r="AC836" s="44"/>
      <c r="AD836" s="44"/>
      <c r="AE836" s="44"/>
      <c r="AF836" s="44"/>
      <c r="AG836" s="44"/>
    </row>
    <row r="837" spans="1:33" ht="15.5" x14ac:dyDescent="0.35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4"/>
      <c r="AB837" s="44"/>
      <c r="AC837" s="44"/>
      <c r="AD837" s="44"/>
      <c r="AE837" s="44"/>
      <c r="AF837" s="44"/>
      <c r="AG837" s="44"/>
    </row>
    <row r="838" spans="1:33" ht="15.5" x14ac:dyDescent="0.35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4"/>
      <c r="AB838" s="44"/>
      <c r="AC838" s="44"/>
      <c r="AD838" s="44"/>
      <c r="AE838" s="44"/>
      <c r="AF838" s="44"/>
      <c r="AG838" s="44"/>
    </row>
    <row r="839" spans="1:33" ht="15.5" x14ac:dyDescent="0.35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4"/>
      <c r="AB839" s="44"/>
      <c r="AC839" s="44"/>
      <c r="AD839" s="44"/>
      <c r="AE839" s="44"/>
      <c r="AF839" s="44"/>
      <c r="AG839" s="44"/>
    </row>
    <row r="840" spans="1:33" ht="15.5" x14ac:dyDescent="0.35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4"/>
      <c r="AB840" s="44"/>
      <c r="AC840" s="44"/>
      <c r="AD840" s="44"/>
      <c r="AE840" s="44"/>
      <c r="AF840" s="44"/>
      <c r="AG840" s="44"/>
    </row>
    <row r="841" spans="1:33" ht="15.5" x14ac:dyDescent="0.35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4"/>
      <c r="AB841" s="44"/>
      <c r="AC841" s="44"/>
      <c r="AD841" s="44"/>
      <c r="AE841" s="44"/>
      <c r="AF841" s="44"/>
      <c r="AG841" s="44"/>
    </row>
    <row r="842" spans="1:33" ht="15.5" x14ac:dyDescent="0.35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4"/>
      <c r="AB842" s="44"/>
      <c r="AC842" s="44"/>
      <c r="AD842" s="44"/>
      <c r="AE842" s="44"/>
      <c r="AF842" s="44"/>
      <c r="AG842" s="44"/>
    </row>
    <row r="843" spans="1:33" ht="15.5" x14ac:dyDescent="0.35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4"/>
      <c r="AB843" s="44"/>
      <c r="AC843" s="44"/>
      <c r="AD843" s="44"/>
      <c r="AE843" s="44"/>
      <c r="AF843" s="44"/>
      <c r="AG843" s="44"/>
    </row>
    <row r="844" spans="1:33" ht="15.5" x14ac:dyDescent="0.35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4"/>
      <c r="AB844" s="44"/>
      <c r="AC844" s="44"/>
      <c r="AD844" s="44"/>
      <c r="AE844" s="44"/>
      <c r="AF844" s="44"/>
      <c r="AG844" s="44"/>
    </row>
    <row r="845" spans="1:33" ht="15.5" x14ac:dyDescent="0.3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4"/>
      <c r="AB845" s="44"/>
      <c r="AC845" s="44"/>
      <c r="AD845" s="44"/>
      <c r="AE845" s="44"/>
      <c r="AF845" s="44"/>
      <c r="AG845" s="44"/>
    </row>
    <row r="846" spans="1:33" ht="15.5" x14ac:dyDescent="0.35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4"/>
      <c r="AB846" s="44"/>
      <c r="AC846" s="44"/>
      <c r="AD846" s="44"/>
      <c r="AE846" s="44"/>
      <c r="AF846" s="44"/>
      <c r="AG846" s="44"/>
    </row>
    <row r="847" spans="1:33" ht="15.5" x14ac:dyDescent="0.35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4"/>
      <c r="AB847" s="44"/>
      <c r="AC847" s="44"/>
      <c r="AD847" s="44"/>
      <c r="AE847" s="44"/>
      <c r="AF847" s="44"/>
      <c r="AG847" s="44"/>
    </row>
    <row r="848" spans="1:33" ht="15.5" x14ac:dyDescent="0.35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4"/>
      <c r="AB848" s="44"/>
      <c r="AC848" s="44"/>
      <c r="AD848" s="44"/>
      <c r="AE848" s="44"/>
      <c r="AF848" s="44"/>
      <c r="AG848" s="44"/>
    </row>
    <row r="849" spans="1:33" ht="15.5" x14ac:dyDescent="0.35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4"/>
      <c r="AB849" s="44"/>
      <c r="AC849" s="44"/>
      <c r="AD849" s="44"/>
      <c r="AE849" s="44"/>
      <c r="AF849" s="44"/>
      <c r="AG849" s="44"/>
    </row>
    <row r="850" spans="1:33" ht="15.5" x14ac:dyDescent="0.35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4"/>
      <c r="AB850" s="44"/>
      <c r="AC850" s="44"/>
      <c r="AD850" s="44"/>
      <c r="AE850" s="44"/>
      <c r="AF850" s="44"/>
      <c r="AG850" s="44"/>
    </row>
    <row r="851" spans="1:33" ht="15.5" x14ac:dyDescent="0.35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4"/>
      <c r="AB851" s="44"/>
      <c r="AC851" s="44"/>
      <c r="AD851" s="44"/>
      <c r="AE851" s="44"/>
      <c r="AF851" s="44"/>
      <c r="AG851" s="44"/>
    </row>
    <row r="852" spans="1:33" ht="15.5" x14ac:dyDescent="0.35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4"/>
      <c r="AB852" s="44"/>
      <c r="AC852" s="44"/>
      <c r="AD852" s="44"/>
      <c r="AE852" s="44"/>
      <c r="AF852" s="44"/>
      <c r="AG852" s="44"/>
    </row>
    <row r="853" spans="1:33" ht="15.5" x14ac:dyDescent="0.35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4"/>
      <c r="AB853" s="44"/>
      <c r="AC853" s="44"/>
      <c r="AD853" s="44"/>
      <c r="AE853" s="44"/>
      <c r="AF853" s="44"/>
      <c r="AG853" s="44"/>
    </row>
    <row r="854" spans="1:33" ht="15.5" x14ac:dyDescent="0.35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4"/>
      <c r="AB854" s="44"/>
      <c r="AC854" s="44"/>
      <c r="AD854" s="44"/>
      <c r="AE854" s="44"/>
      <c r="AF854" s="44"/>
      <c r="AG854" s="44"/>
    </row>
    <row r="855" spans="1:33" ht="15.5" x14ac:dyDescent="0.3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4"/>
      <c r="AB855" s="44"/>
      <c r="AC855" s="44"/>
      <c r="AD855" s="44"/>
      <c r="AE855" s="44"/>
      <c r="AF855" s="44"/>
      <c r="AG855" s="44"/>
    </row>
    <row r="856" spans="1:33" ht="15.5" x14ac:dyDescent="0.35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4"/>
      <c r="AB856" s="44"/>
      <c r="AC856" s="44"/>
      <c r="AD856" s="44"/>
      <c r="AE856" s="44"/>
      <c r="AF856" s="44"/>
      <c r="AG856" s="44"/>
    </row>
    <row r="857" spans="1:33" ht="15.5" x14ac:dyDescent="0.35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4"/>
      <c r="AB857" s="44"/>
      <c r="AC857" s="44"/>
      <c r="AD857" s="44"/>
      <c r="AE857" s="44"/>
      <c r="AF857" s="44"/>
      <c r="AG857" s="44"/>
    </row>
    <row r="858" spans="1:33" ht="15.5" x14ac:dyDescent="0.35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4"/>
      <c r="AB858" s="44"/>
      <c r="AC858" s="44"/>
      <c r="AD858" s="44"/>
      <c r="AE858" s="44"/>
      <c r="AF858" s="44"/>
      <c r="AG858" s="44"/>
    </row>
    <row r="859" spans="1:33" ht="15.5" x14ac:dyDescent="0.35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4"/>
      <c r="AB859" s="44"/>
      <c r="AC859" s="44"/>
      <c r="AD859" s="44"/>
      <c r="AE859" s="44"/>
      <c r="AF859" s="44"/>
      <c r="AG859" s="44"/>
    </row>
    <row r="860" spans="1:33" ht="15.5" x14ac:dyDescent="0.35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4"/>
      <c r="AB860" s="44"/>
      <c r="AC860" s="44"/>
      <c r="AD860" s="44"/>
      <c r="AE860" s="44"/>
      <c r="AF860" s="44"/>
      <c r="AG860" s="44"/>
    </row>
    <row r="861" spans="1:33" ht="15.5" x14ac:dyDescent="0.35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4"/>
      <c r="AB861" s="44"/>
      <c r="AC861" s="44"/>
      <c r="AD861" s="44"/>
      <c r="AE861" s="44"/>
      <c r="AF861" s="44"/>
      <c r="AG861" s="44"/>
    </row>
    <row r="862" spans="1:33" ht="15.5" x14ac:dyDescent="0.35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4"/>
      <c r="AB862" s="44"/>
      <c r="AC862" s="44"/>
      <c r="AD862" s="44"/>
      <c r="AE862" s="44"/>
      <c r="AF862" s="44"/>
      <c r="AG862" s="44"/>
    </row>
    <row r="863" spans="1:33" ht="15.5" x14ac:dyDescent="0.35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4"/>
      <c r="AB863" s="44"/>
      <c r="AC863" s="44"/>
      <c r="AD863" s="44"/>
      <c r="AE863" s="44"/>
      <c r="AF863" s="44"/>
      <c r="AG863" s="44"/>
    </row>
    <row r="864" spans="1:33" ht="15.5" x14ac:dyDescent="0.35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4"/>
      <c r="AB864" s="44"/>
      <c r="AC864" s="44"/>
      <c r="AD864" s="44"/>
      <c r="AE864" s="44"/>
      <c r="AF864" s="44"/>
      <c r="AG864" s="44"/>
    </row>
    <row r="865" spans="1:33" ht="15.5" x14ac:dyDescent="0.3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4"/>
      <c r="AB865" s="44"/>
      <c r="AC865" s="44"/>
      <c r="AD865" s="44"/>
      <c r="AE865" s="44"/>
      <c r="AF865" s="44"/>
      <c r="AG865" s="44"/>
    </row>
    <row r="866" spans="1:33" ht="15.5" x14ac:dyDescent="0.35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4"/>
      <c r="AB866" s="44"/>
      <c r="AC866" s="44"/>
      <c r="AD866" s="44"/>
      <c r="AE866" s="44"/>
      <c r="AF866" s="44"/>
      <c r="AG866" s="44"/>
    </row>
    <row r="867" spans="1:33" ht="15.5" x14ac:dyDescent="0.35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4"/>
      <c r="AB867" s="44"/>
      <c r="AC867" s="44"/>
      <c r="AD867" s="44"/>
      <c r="AE867" s="44"/>
      <c r="AF867" s="44"/>
      <c r="AG867" s="44"/>
    </row>
    <row r="868" spans="1:33" ht="15.5" x14ac:dyDescent="0.35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4"/>
      <c r="AB868" s="44"/>
      <c r="AC868" s="44"/>
      <c r="AD868" s="44"/>
      <c r="AE868" s="44"/>
      <c r="AF868" s="44"/>
      <c r="AG868" s="44"/>
    </row>
    <row r="869" spans="1:33" ht="15.5" x14ac:dyDescent="0.35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4"/>
      <c r="AB869" s="44"/>
      <c r="AC869" s="44"/>
      <c r="AD869" s="44"/>
      <c r="AE869" s="44"/>
      <c r="AF869" s="44"/>
      <c r="AG869" s="44"/>
    </row>
    <row r="870" spans="1:33" ht="15.5" x14ac:dyDescent="0.35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4"/>
      <c r="AB870" s="44"/>
      <c r="AC870" s="44"/>
      <c r="AD870" s="44"/>
      <c r="AE870" s="44"/>
      <c r="AF870" s="44"/>
      <c r="AG870" s="44"/>
    </row>
    <row r="871" spans="1:33" ht="15.5" x14ac:dyDescent="0.35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4"/>
      <c r="AB871" s="44"/>
      <c r="AC871" s="44"/>
      <c r="AD871" s="44"/>
      <c r="AE871" s="44"/>
      <c r="AF871" s="44"/>
      <c r="AG871" s="44"/>
    </row>
    <row r="872" spans="1:33" ht="15.5" x14ac:dyDescent="0.35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4"/>
      <c r="AB872" s="44"/>
      <c r="AC872" s="44"/>
      <c r="AD872" s="44"/>
      <c r="AE872" s="44"/>
      <c r="AF872" s="44"/>
      <c r="AG872" s="44"/>
    </row>
    <row r="873" spans="1:33" ht="15.5" x14ac:dyDescent="0.35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4"/>
      <c r="AB873" s="44"/>
      <c r="AC873" s="44"/>
      <c r="AD873" s="44"/>
      <c r="AE873" s="44"/>
      <c r="AF873" s="44"/>
      <c r="AG873" s="44"/>
    </row>
    <row r="874" spans="1:33" ht="15.5" x14ac:dyDescent="0.35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4"/>
      <c r="AB874" s="44"/>
      <c r="AC874" s="44"/>
      <c r="AD874" s="44"/>
      <c r="AE874" s="44"/>
      <c r="AF874" s="44"/>
      <c r="AG874" s="44"/>
    </row>
    <row r="875" spans="1:33" ht="15.5" x14ac:dyDescent="0.3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4"/>
      <c r="AB875" s="44"/>
      <c r="AC875" s="44"/>
      <c r="AD875" s="44"/>
      <c r="AE875" s="44"/>
      <c r="AF875" s="44"/>
      <c r="AG875" s="44"/>
    </row>
    <row r="876" spans="1:33" ht="15.5" x14ac:dyDescent="0.35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4"/>
      <c r="AB876" s="44"/>
      <c r="AC876" s="44"/>
      <c r="AD876" s="44"/>
      <c r="AE876" s="44"/>
      <c r="AF876" s="44"/>
      <c r="AG876" s="44"/>
    </row>
    <row r="877" spans="1:33" ht="15.5" x14ac:dyDescent="0.35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4"/>
      <c r="AB877" s="44"/>
      <c r="AC877" s="44"/>
      <c r="AD877" s="44"/>
      <c r="AE877" s="44"/>
      <c r="AF877" s="44"/>
      <c r="AG877" s="44"/>
    </row>
    <row r="878" spans="1:33" ht="15.5" x14ac:dyDescent="0.35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4"/>
      <c r="AB878" s="44"/>
      <c r="AC878" s="44"/>
      <c r="AD878" s="44"/>
      <c r="AE878" s="44"/>
      <c r="AF878" s="44"/>
      <c r="AG878" s="44"/>
    </row>
    <row r="879" spans="1:33" ht="15.5" x14ac:dyDescent="0.35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4"/>
      <c r="AB879" s="44"/>
      <c r="AC879" s="44"/>
      <c r="AD879" s="44"/>
      <c r="AE879" s="44"/>
      <c r="AF879" s="44"/>
      <c r="AG879" s="44"/>
    </row>
    <row r="880" spans="1:33" ht="15.5" x14ac:dyDescent="0.35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4"/>
      <c r="AB880" s="44"/>
      <c r="AC880" s="44"/>
      <c r="AD880" s="44"/>
      <c r="AE880" s="44"/>
      <c r="AF880" s="44"/>
      <c r="AG880" s="44"/>
    </row>
    <row r="881" spans="1:33" ht="15.5" x14ac:dyDescent="0.35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4"/>
      <c r="AB881" s="44"/>
      <c r="AC881" s="44"/>
      <c r="AD881" s="44"/>
      <c r="AE881" s="44"/>
      <c r="AF881" s="44"/>
      <c r="AG881" s="44"/>
    </row>
    <row r="882" spans="1:33" ht="15.5" x14ac:dyDescent="0.35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4"/>
      <c r="AB882" s="44"/>
      <c r="AC882" s="44"/>
      <c r="AD882" s="44"/>
      <c r="AE882" s="44"/>
      <c r="AF882" s="44"/>
      <c r="AG882" s="44"/>
    </row>
    <row r="883" spans="1:33" ht="15.5" x14ac:dyDescent="0.35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4"/>
      <c r="AB883" s="44"/>
      <c r="AC883" s="44"/>
      <c r="AD883" s="44"/>
      <c r="AE883" s="44"/>
      <c r="AF883" s="44"/>
      <c r="AG883" s="44"/>
    </row>
    <row r="884" spans="1:33" ht="15.5" x14ac:dyDescent="0.35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4"/>
      <c r="AB884" s="44"/>
      <c r="AC884" s="44"/>
      <c r="AD884" s="44"/>
      <c r="AE884" s="44"/>
      <c r="AF884" s="44"/>
      <c r="AG884" s="44"/>
    </row>
    <row r="885" spans="1:33" ht="15.5" x14ac:dyDescent="0.3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4"/>
      <c r="AB885" s="44"/>
      <c r="AC885" s="44"/>
      <c r="AD885" s="44"/>
      <c r="AE885" s="44"/>
      <c r="AF885" s="44"/>
      <c r="AG885" s="44"/>
    </row>
    <row r="886" spans="1:33" ht="15.5" x14ac:dyDescent="0.35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4"/>
      <c r="AB886" s="44"/>
      <c r="AC886" s="44"/>
      <c r="AD886" s="44"/>
      <c r="AE886" s="44"/>
      <c r="AF886" s="44"/>
      <c r="AG886" s="44"/>
    </row>
    <row r="887" spans="1:33" ht="15.5" x14ac:dyDescent="0.35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4"/>
      <c r="AB887" s="44"/>
      <c r="AC887" s="44"/>
      <c r="AD887" s="44"/>
      <c r="AE887" s="44"/>
      <c r="AF887" s="44"/>
      <c r="AG887" s="44"/>
    </row>
    <row r="888" spans="1:33" ht="15.5" x14ac:dyDescent="0.35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4"/>
      <c r="AB888" s="44"/>
      <c r="AC888" s="44"/>
      <c r="AD888" s="44"/>
      <c r="AE888" s="44"/>
      <c r="AF888" s="44"/>
      <c r="AG888" s="44"/>
    </row>
    <row r="889" spans="1:33" ht="15.5" x14ac:dyDescent="0.35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4"/>
      <c r="AB889" s="44"/>
      <c r="AC889" s="44"/>
      <c r="AD889" s="44"/>
      <c r="AE889" s="44"/>
      <c r="AF889" s="44"/>
      <c r="AG889" s="44"/>
    </row>
    <row r="890" spans="1:33" ht="15.5" x14ac:dyDescent="0.35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4"/>
      <c r="AB890" s="44"/>
      <c r="AC890" s="44"/>
      <c r="AD890" s="44"/>
      <c r="AE890" s="44"/>
      <c r="AF890" s="44"/>
      <c r="AG890" s="44"/>
    </row>
    <row r="891" spans="1:33" ht="15.5" x14ac:dyDescent="0.35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4"/>
      <c r="AB891" s="44"/>
      <c r="AC891" s="44"/>
      <c r="AD891" s="44"/>
      <c r="AE891" s="44"/>
      <c r="AF891" s="44"/>
      <c r="AG891" s="44"/>
    </row>
    <row r="892" spans="1:33" ht="15.5" x14ac:dyDescent="0.35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4"/>
      <c r="AB892" s="44"/>
      <c r="AC892" s="44"/>
      <c r="AD892" s="44"/>
      <c r="AE892" s="44"/>
      <c r="AF892" s="44"/>
      <c r="AG892" s="44"/>
    </row>
    <row r="893" spans="1:33" ht="15.5" x14ac:dyDescent="0.35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4"/>
      <c r="AB893" s="44"/>
      <c r="AC893" s="44"/>
      <c r="AD893" s="44"/>
      <c r="AE893" s="44"/>
      <c r="AF893" s="44"/>
      <c r="AG893" s="44"/>
    </row>
    <row r="894" spans="1:33" ht="15.5" x14ac:dyDescent="0.35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4"/>
      <c r="AB894" s="44"/>
      <c r="AC894" s="44"/>
      <c r="AD894" s="44"/>
      <c r="AE894" s="44"/>
      <c r="AF894" s="44"/>
      <c r="AG894" s="44"/>
    </row>
    <row r="895" spans="1:33" ht="15.5" x14ac:dyDescent="0.3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4"/>
      <c r="AB895" s="44"/>
      <c r="AC895" s="44"/>
      <c r="AD895" s="44"/>
      <c r="AE895" s="44"/>
      <c r="AF895" s="44"/>
      <c r="AG895" s="44"/>
    </row>
    <row r="896" spans="1:33" ht="15.5" x14ac:dyDescent="0.35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4"/>
      <c r="AB896" s="44"/>
      <c r="AC896" s="44"/>
      <c r="AD896" s="44"/>
      <c r="AE896" s="44"/>
      <c r="AF896" s="44"/>
      <c r="AG896" s="44"/>
    </row>
    <row r="897" spans="1:33" ht="15.5" x14ac:dyDescent="0.35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4"/>
      <c r="AB897" s="44"/>
      <c r="AC897" s="44"/>
      <c r="AD897" s="44"/>
      <c r="AE897" s="44"/>
      <c r="AF897" s="44"/>
      <c r="AG897" s="44"/>
    </row>
    <row r="898" spans="1:33" ht="15.5" x14ac:dyDescent="0.35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4"/>
      <c r="AB898" s="44"/>
      <c r="AC898" s="44"/>
      <c r="AD898" s="44"/>
      <c r="AE898" s="44"/>
      <c r="AF898" s="44"/>
      <c r="AG898" s="44"/>
    </row>
    <row r="899" spans="1:33" ht="15.5" x14ac:dyDescent="0.35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4"/>
      <c r="AB899" s="44"/>
      <c r="AC899" s="44"/>
      <c r="AD899" s="44"/>
      <c r="AE899" s="44"/>
      <c r="AF899" s="44"/>
      <c r="AG899" s="44"/>
    </row>
    <row r="900" spans="1:33" ht="15.5" x14ac:dyDescent="0.35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4"/>
      <c r="AB900" s="44"/>
      <c r="AC900" s="44"/>
      <c r="AD900" s="44"/>
      <c r="AE900" s="44"/>
      <c r="AF900" s="44"/>
      <c r="AG900" s="44"/>
    </row>
    <row r="901" spans="1:33" ht="15.5" x14ac:dyDescent="0.35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4"/>
      <c r="AB901" s="44"/>
      <c r="AC901" s="44"/>
      <c r="AD901" s="44"/>
      <c r="AE901" s="44"/>
      <c r="AF901" s="44"/>
      <c r="AG901" s="44"/>
    </row>
    <row r="902" spans="1:33" ht="15.5" x14ac:dyDescent="0.35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4"/>
      <c r="AB902" s="44"/>
      <c r="AC902" s="44"/>
      <c r="AD902" s="44"/>
      <c r="AE902" s="44"/>
      <c r="AF902" s="44"/>
      <c r="AG902" s="44"/>
    </row>
    <row r="903" spans="1:33" ht="15.5" x14ac:dyDescent="0.35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4"/>
      <c r="AB903" s="44"/>
      <c r="AC903" s="44"/>
      <c r="AD903" s="44"/>
      <c r="AE903" s="44"/>
      <c r="AF903" s="44"/>
      <c r="AG903" s="44"/>
    </row>
    <row r="904" spans="1:33" ht="15.5" x14ac:dyDescent="0.35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4"/>
      <c r="AB904" s="44"/>
      <c r="AC904" s="44"/>
      <c r="AD904" s="44"/>
      <c r="AE904" s="44"/>
      <c r="AF904" s="44"/>
      <c r="AG904" s="44"/>
    </row>
    <row r="905" spans="1:33" ht="15.5" x14ac:dyDescent="0.3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4"/>
      <c r="AB905" s="44"/>
      <c r="AC905" s="44"/>
      <c r="AD905" s="44"/>
      <c r="AE905" s="44"/>
      <c r="AF905" s="44"/>
      <c r="AG905" s="44"/>
    </row>
    <row r="906" spans="1:33" ht="15.5" x14ac:dyDescent="0.35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4"/>
      <c r="AB906" s="44"/>
      <c r="AC906" s="44"/>
      <c r="AD906" s="44"/>
      <c r="AE906" s="44"/>
      <c r="AF906" s="44"/>
      <c r="AG906" s="44"/>
    </row>
    <row r="907" spans="1:33" ht="15.5" x14ac:dyDescent="0.35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4"/>
      <c r="AB907" s="44"/>
      <c r="AC907" s="44"/>
      <c r="AD907" s="44"/>
      <c r="AE907" s="44"/>
      <c r="AF907" s="44"/>
      <c r="AG907" s="44"/>
    </row>
    <row r="908" spans="1:33" ht="15.5" x14ac:dyDescent="0.35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4"/>
      <c r="AB908" s="44"/>
      <c r="AC908" s="44"/>
      <c r="AD908" s="44"/>
      <c r="AE908" s="44"/>
      <c r="AF908" s="44"/>
      <c r="AG908" s="44"/>
    </row>
    <row r="909" spans="1:33" ht="15.5" x14ac:dyDescent="0.35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4"/>
      <c r="AB909" s="44"/>
      <c r="AC909" s="44"/>
      <c r="AD909" s="44"/>
      <c r="AE909" s="44"/>
      <c r="AF909" s="44"/>
      <c r="AG909" s="44"/>
    </row>
    <row r="910" spans="1:33" ht="15.5" x14ac:dyDescent="0.35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4"/>
      <c r="AB910" s="44"/>
      <c r="AC910" s="44"/>
      <c r="AD910" s="44"/>
      <c r="AE910" s="44"/>
      <c r="AF910" s="44"/>
      <c r="AG910" s="44"/>
    </row>
    <row r="911" spans="1:33" ht="15.5" x14ac:dyDescent="0.35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4"/>
      <c r="AB911" s="44"/>
      <c r="AC911" s="44"/>
      <c r="AD911" s="44"/>
      <c r="AE911" s="44"/>
      <c r="AF911" s="44"/>
      <c r="AG911" s="44"/>
    </row>
    <row r="912" spans="1:33" ht="15.5" x14ac:dyDescent="0.3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4"/>
      <c r="AB912" s="44"/>
      <c r="AC912" s="44"/>
      <c r="AD912" s="44"/>
      <c r="AE912" s="44"/>
      <c r="AF912" s="44"/>
      <c r="AG912" s="44"/>
    </row>
    <row r="913" spans="1:33" ht="15.5" x14ac:dyDescent="0.3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4"/>
      <c r="AB913" s="44"/>
      <c r="AC913" s="44"/>
      <c r="AD913" s="44"/>
      <c r="AE913" s="44"/>
      <c r="AF913" s="44"/>
      <c r="AG913" s="44"/>
    </row>
    <row r="914" spans="1:33" ht="15.5" x14ac:dyDescent="0.3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4"/>
      <c r="AB914" s="44"/>
      <c r="AC914" s="44"/>
      <c r="AD914" s="44"/>
      <c r="AE914" s="44"/>
      <c r="AF914" s="44"/>
      <c r="AG914" s="44"/>
    </row>
    <row r="915" spans="1:33" ht="15.5" x14ac:dyDescent="0.3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4"/>
      <c r="AB915" s="44"/>
      <c r="AC915" s="44"/>
      <c r="AD915" s="44"/>
      <c r="AE915" s="44"/>
      <c r="AF915" s="44"/>
      <c r="AG915" s="44"/>
    </row>
    <row r="916" spans="1:33" ht="15.5" x14ac:dyDescent="0.3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4"/>
      <c r="AB916" s="44"/>
      <c r="AC916" s="44"/>
      <c r="AD916" s="44"/>
      <c r="AE916" s="44"/>
      <c r="AF916" s="44"/>
      <c r="AG916" s="44"/>
    </row>
    <row r="917" spans="1:33" ht="15.5" x14ac:dyDescent="0.3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4"/>
      <c r="AB917" s="44"/>
      <c r="AC917" s="44"/>
      <c r="AD917" s="44"/>
      <c r="AE917" s="44"/>
      <c r="AF917" s="44"/>
      <c r="AG917" s="44"/>
    </row>
    <row r="918" spans="1:33" ht="15.5" x14ac:dyDescent="0.35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4"/>
      <c r="AB918" s="44"/>
      <c r="AC918" s="44"/>
      <c r="AD918" s="44"/>
      <c r="AE918" s="44"/>
      <c r="AF918" s="44"/>
      <c r="AG918" s="44"/>
    </row>
    <row r="919" spans="1:33" ht="15.5" x14ac:dyDescent="0.35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4"/>
      <c r="AB919" s="44"/>
      <c r="AC919" s="44"/>
      <c r="AD919" s="44"/>
      <c r="AE919" s="44"/>
      <c r="AF919" s="44"/>
      <c r="AG919" s="44"/>
    </row>
    <row r="920" spans="1:33" ht="15.5" x14ac:dyDescent="0.35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4"/>
      <c r="AB920" s="44"/>
      <c r="AC920" s="44"/>
      <c r="AD920" s="44"/>
      <c r="AE920" s="44"/>
      <c r="AF920" s="44"/>
      <c r="AG920" s="44"/>
    </row>
    <row r="921" spans="1:33" ht="15.5" x14ac:dyDescent="0.35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4"/>
      <c r="AB921" s="44"/>
      <c r="AC921" s="44"/>
      <c r="AD921" s="44"/>
      <c r="AE921" s="44"/>
      <c r="AF921" s="44"/>
      <c r="AG921" s="44"/>
    </row>
    <row r="922" spans="1:33" ht="15.5" x14ac:dyDescent="0.35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4"/>
      <c r="AB922" s="44"/>
      <c r="AC922" s="44"/>
      <c r="AD922" s="44"/>
      <c r="AE922" s="44"/>
      <c r="AF922" s="44"/>
      <c r="AG922" s="44"/>
    </row>
    <row r="923" spans="1:33" ht="15.5" x14ac:dyDescent="0.35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4"/>
      <c r="AB923" s="44"/>
      <c r="AC923" s="44"/>
      <c r="AD923" s="44"/>
      <c r="AE923" s="44"/>
      <c r="AF923" s="44"/>
      <c r="AG923" s="44"/>
    </row>
    <row r="924" spans="1:33" ht="15.5" x14ac:dyDescent="0.35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4"/>
      <c r="AB924" s="44"/>
      <c r="AC924" s="44"/>
      <c r="AD924" s="44"/>
      <c r="AE924" s="44"/>
      <c r="AF924" s="44"/>
      <c r="AG924" s="44"/>
    </row>
    <row r="925" spans="1:33" ht="15.5" x14ac:dyDescent="0.3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4"/>
      <c r="AB925" s="44"/>
      <c r="AC925" s="44"/>
      <c r="AD925" s="44"/>
      <c r="AE925" s="44"/>
      <c r="AF925" s="44"/>
      <c r="AG925" s="44"/>
    </row>
    <row r="926" spans="1:33" ht="15.5" x14ac:dyDescent="0.35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4"/>
      <c r="AB926" s="44"/>
      <c r="AC926" s="44"/>
      <c r="AD926" s="44"/>
      <c r="AE926" s="44"/>
      <c r="AF926" s="44"/>
      <c r="AG926" s="44"/>
    </row>
    <row r="927" spans="1:33" ht="15.5" x14ac:dyDescent="0.35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4"/>
      <c r="AB927" s="44"/>
      <c r="AC927" s="44"/>
      <c r="AD927" s="44"/>
      <c r="AE927" s="44"/>
      <c r="AF927" s="44"/>
      <c r="AG927" s="44"/>
    </row>
    <row r="928" spans="1:33" ht="15.5" x14ac:dyDescent="0.35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4"/>
      <c r="AB928" s="44"/>
      <c r="AC928" s="44"/>
      <c r="AD928" s="44"/>
      <c r="AE928" s="44"/>
      <c r="AF928" s="44"/>
      <c r="AG928" s="44"/>
    </row>
    <row r="929" spans="1:33" ht="15.5" x14ac:dyDescent="0.35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4"/>
      <c r="AB929" s="44"/>
      <c r="AC929" s="44"/>
      <c r="AD929" s="44"/>
      <c r="AE929" s="44"/>
      <c r="AF929" s="44"/>
      <c r="AG929" s="44"/>
    </row>
    <row r="930" spans="1:33" ht="15.5" x14ac:dyDescent="0.35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4"/>
      <c r="AB930" s="44"/>
      <c r="AC930" s="44"/>
      <c r="AD930" s="44"/>
      <c r="AE930" s="44"/>
      <c r="AF930" s="44"/>
      <c r="AG930" s="44"/>
    </row>
    <row r="931" spans="1:33" ht="15.5" x14ac:dyDescent="0.35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4"/>
      <c r="AB931" s="44"/>
      <c r="AC931" s="44"/>
      <c r="AD931" s="44"/>
      <c r="AE931" s="44"/>
      <c r="AF931" s="44"/>
      <c r="AG931" s="44"/>
    </row>
    <row r="932" spans="1:33" ht="15.5" x14ac:dyDescent="0.35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4"/>
      <c r="AB932" s="44"/>
      <c r="AC932" s="44"/>
      <c r="AD932" s="44"/>
      <c r="AE932" s="44"/>
      <c r="AF932" s="44"/>
      <c r="AG932" s="44"/>
    </row>
    <row r="933" spans="1:33" ht="15.5" x14ac:dyDescent="0.35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4"/>
      <c r="AB933" s="44"/>
      <c r="AC933" s="44"/>
      <c r="AD933" s="44"/>
      <c r="AE933" s="44"/>
      <c r="AF933" s="44"/>
      <c r="AG933" s="44"/>
    </row>
    <row r="934" spans="1:33" ht="15.5" x14ac:dyDescent="0.35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4"/>
      <c r="AB934" s="44"/>
      <c r="AC934" s="44"/>
      <c r="AD934" s="44"/>
      <c r="AE934" s="44"/>
      <c r="AF934" s="44"/>
      <c r="AG934" s="44"/>
    </row>
    <row r="935" spans="1:33" ht="15.5" x14ac:dyDescent="0.3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4"/>
      <c r="AB935" s="44"/>
      <c r="AC935" s="44"/>
      <c r="AD935" s="44"/>
      <c r="AE935" s="44"/>
      <c r="AF935" s="44"/>
      <c r="AG935" s="44"/>
    </row>
    <row r="936" spans="1:33" ht="15.5" x14ac:dyDescent="0.35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4"/>
      <c r="AB936" s="44"/>
      <c r="AC936" s="44"/>
      <c r="AD936" s="44"/>
      <c r="AE936" s="44"/>
      <c r="AF936" s="44"/>
      <c r="AG936" s="44"/>
    </row>
    <row r="937" spans="1:33" ht="15.5" x14ac:dyDescent="0.35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4"/>
      <c r="AB937" s="44"/>
      <c r="AC937" s="44"/>
      <c r="AD937" s="44"/>
      <c r="AE937" s="44"/>
      <c r="AF937" s="44"/>
      <c r="AG937" s="44"/>
    </row>
    <row r="938" spans="1:33" ht="15.5" x14ac:dyDescent="0.35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4"/>
      <c r="AB938" s="44"/>
      <c r="AC938" s="44"/>
      <c r="AD938" s="44"/>
      <c r="AE938" s="44"/>
      <c r="AF938" s="44"/>
      <c r="AG938" s="44"/>
    </row>
    <row r="939" spans="1:33" ht="15.5" x14ac:dyDescent="0.35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4"/>
      <c r="AB939" s="44"/>
      <c r="AC939" s="44"/>
      <c r="AD939" s="44"/>
      <c r="AE939" s="44"/>
      <c r="AF939" s="44"/>
      <c r="AG939" s="44"/>
    </row>
    <row r="940" spans="1:33" ht="15.5" x14ac:dyDescent="0.35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4"/>
      <c r="AB940" s="44"/>
      <c r="AC940" s="44"/>
      <c r="AD940" s="44"/>
      <c r="AE940" s="44"/>
      <c r="AF940" s="44"/>
      <c r="AG940" s="44"/>
    </row>
    <row r="941" spans="1:33" ht="15.5" x14ac:dyDescent="0.35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4"/>
      <c r="AB941" s="44"/>
      <c r="AC941" s="44"/>
      <c r="AD941" s="44"/>
      <c r="AE941" s="44"/>
      <c r="AF941" s="44"/>
      <c r="AG941" s="44"/>
    </row>
    <row r="942" spans="1:33" ht="15.5" x14ac:dyDescent="0.35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4"/>
      <c r="AB942" s="44"/>
      <c r="AC942" s="44"/>
      <c r="AD942" s="44"/>
      <c r="AE942" s="44"/>
      <c r="AF942" s="44"/>
      <c r="AG942" s="44"/>
    </row>
    <row r="943" spans="1:33" ht="15.5" x14ac:dyDescent="0.35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4"/>
      <c r="AB943" s="44"/>
      <c r="AC943" s="44"/>
      <c r="AD943" s="44"/>
      <c r="AE943" s="44"/>
      <c r="AF943" s="44"/>
      <c r="AG943" s="44"/>
    </row>
    <row r="944" spans="1:33" ht="15.5" x14ac:dyDescent="0.35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4"/>
      <c r="AB944" s="44"/>
      <c r="AC944" s="44"/>
      <c r="AD944" s="44"/>
      <c r="AE944" s="44"/>
      <c r="AF944" s="44"/>
      <c r="AG944" s="44"/>
    </row>
    <row r="945" spans="1:33" ht="15.5" x14ac:dyDescent="0.3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4"/>
      <c r="AB945" s="44"/>
      <c r="AC945" s="44"/>
      <c r="AD945" s="44"/>
      <c r="AE945" s="44"/>
      <c r="AF945" s="44"/>
      <c r="AG945" s="44"/>
    </row>
    <row r="946" spans="1:33" ht="15.5" x14ac:dyDescent="0.35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4"/>
      <c r="AB946" s="44"/>
      <c r="AC946" s="44"/>
      <c r="AD946" s="44"/>
      <c r="AE946" s="44"/>
      <c r="AF946" s="44"/>
      <c r="AG946" s="44"/>
    </row>
    <row r="947" spans="1:33" ht="15.5" x14ac:dyDescent="0.35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4"/>
      <c r="AB947" s="44"/>
      <c r="AC947" s="44"/>
      <c r="AD947" s="44"/>
      <c r="AE947" s="44"/>
      <c r="AF947" s="44"/>
      <c r="AG947" s="44"/>
    </row>
    <row r="948" spans="1:33" ht="15.5" x14ac:dyDescent="0.35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4"/>
      <c r="AB948" s="44"/>
      <c r="AC948" s="44"/>
      <c r="AD948" s="44"/>
      <c r="AE948" s="44"/>
      <c r="AF948" s="44"/>
      <c r="AG948" s="44"/>
    </row>
    <row r="949" spans="1:33" ht="15.5" x14ac:dyDescent="0.35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4"/>
      <c r="AB949" s="44"/>
      <c r="AC949" s="44"/>
      <c r="AD949" s="44"/>
      <c r="AE949" s="44"/>
      <c r="AF949" s="44"/>
      <c r="AG949" s="44"/>
    </row>
    <row r="950" spans="1:33" ht="15.5" x14ac:dyDescent="0.35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4"/>
      <c r="AB950" s="44"/>
      <c r="AC950" s="44"/>
      <c r="AD950" s="44"/>
      <c r="AE950" s="44"/>
      <c r="AF950" s="44"/>
      <c r="AG950" s="44"/>
    </row>
    <row r="951" spans="1:33" ht="15.5" x14ac:dyDescent="0.35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4"/>
      <c r="AB951" s="44"/>
      <c r="AC951" s="44"/>
      <c r="AD951" s="44"/>
      <c r="AE951" s="44"/>
      <c r="AF951" s="44"/>
      <c r="AG951" s="44"/>
    </row>
    <row r="952" spans="1:33" ht="15.5" x14ac:dyDescent="0.35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4"/>
      <c r="AB952" s="44"/>
      <c r="AC952" s="44"/>
      <c r="AD952" s="44"/>
      <c r="AE952" s="44"/>
      <c r="AF952" s="44"/>
      <c r="AG952" s="44"/>
    </row>
    <row r="953" spans="1:33" ht="15.5" x14ac:dyDescent="0.35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4"/>
      <c r="AB953" s="44"/>
      <c r="AC953" s="44"/>
      <c r="AD953" s="44"/>
      <c r="AE953" s="44"/>
      <c r="AF953" s="44"/>
      <c r="AG953" s="44"/>
    </row>
    <row r="954" spans="1:33" ht="15.5" x14ac:dyDescent="0.35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4"/>
      <c r="AB954" s="44"/>
      <c r="AC954" s="44"/>
      <c r="AD954" s="44"/>
      <c r="AE954" s="44"/>
      <c r="AF954" s="44"/>
      <c r="AG954" s="44"/>
    </row>
    <row r="955" spans="1:33" ht="15.5" x14ac:dyDescent="0.3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4"/>
      <c r="AB955" s="44"/>
      <c r="AC955" s="44"/>
      <c r="AD955" s="44"/>
      <c r="AE955" s="44"/>
      <c r="AF955" s="44"/>
      <c r="AG955" s="44"/>
    </row>
    <row r="956" spans="1:33" ht="15.5" x14ac:dyDescent="0.35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4"/>
      <c r="AB956" s="44"/>
      <c r="AC956" s="44"/>
      <c r="AD956" s="44"/>
      <c r="AE956" s="44"/>
      <c r="AF956" s="44"/>
      <c r="AG956" s="44"/>
    </row>
    <row r="957" spans="1:33" ht="15.5" x14ac:dyDescent="0.35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4"/>
      <c r="AB957" s="44"/>
      <c r="AC957" s="44"/>
      <c r="AD957" s="44"/>
      <c r="AE957" s="44"/>
      <c r="AF957" s="44"/>
      <c r="AG957" s="44"/>
    </row>
    <row r="958" spans="1:33" ht="15.5" x14ac:dyDescent="0.35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4"/>
      <c r="AB958" s="44"/>
      <c r="AC958" s="44"/>
      <c r="AD958" s="44"/>
      <c r="AE958" s="44"/>
      <c r="AF958" s="44"/>
      <c r="AG958" s="44"/>
    </row>
    <row r="959" spans="1:33" ht="15.5" x14ac:dyDescent="0.35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4"/>
      <c r="AB959" s="44"/>
      <c r="AC959" s="44"/>
      <c r="AD959" s="44"/>
      <c r="AE959" s="44"/>
      <c r="AF959" s="44"/>
      <c r="AG959" s="44"/>
    </row>
    <row r="960" spans="1:33" ht="15.5" x14ac:dyDescent="0.35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4"/>
      <c r="AB960" s="44"/>
      <c r="AC960" s="44"/>
      <c r="AD960" s="44"/>
      <c r="AE960" s="44"/>
      <c r="AF960" s="44"/>
      <c r="AG960" s="44"/>
    </row>
    <row r="961" spans="1:33" ht="15.5" x14ac:dyDescent="0.35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4"/>
      <c r="AB961" s="44"/>
      <c r="AC961" s="44"/>
      <c r="AD961" s="44"/>
      <c r="AE961" s="44"/>
      <c r="AF961" s="44"/>
      <c r="AG961" s="44"/>
    </row>
    <row r="962" spans="1:33" ht="15.5" x14ac:dyDescent="0.35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4"/>
      <c r="AB962" s="44"/>
      <c r="AC962" s="44"/>
      <c r="AD962" s="44"/>
      <c r="AE962" s="44"/>
      <c r="AF962" s="44"/>
      <c r="AG962" s="44"/>
    </row>
    <row r="963" spans="1:33" ht="15.5" x14ac:dyDescent="0.35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4"/>
      <c r="AB963" s="44"/>
      <c r="AC963" s="44"/>
      <c r="AD963" s="44"/>
      <c r="AE963" s="44"/>
      <c r="AF963" s="44"/>
      <c r="AG963" s="44"/>
    </row>
    <row r="964" spans="1:33" ht="15.5" x14ac:dyDescent="0.35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4"/>
      <c r="AB964" s="44"/>
      <c r="AC964" s="44"/>
      <c r="AD964" s="44"/>
      <c r="AE964" s="44"/>
      <c r="AF964" s="44"/>
      <c r="AG964" s="44"/>
    </row>
    <row r="965" spans="1:33" ht="15.5" x14ac:dyDescent="0.3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4"/>
      <c r="AB965" s="44"/>
      <c r="AC965" s="44"/>
      <c r="AD965" s="44"/>
      <c r="AE965" s="44"/>
      <c r="AF965" s="44"/>
      <c r="AG965" s="44"/>
    </row>
    <row r="966" spans="1:33" ht="15.5" x14ac:dyDescent="0.35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4"/>
      <c r="AB966" s="44"/>
      <c r="AC966" s="44"/>
      <c r="AD966" s="44"/>
      <c r="AE966" s="44"/>
      <c r="AF966" s="44"/>
      <c r="AG966" s="44"/>
    </row>
    <row r="967" spans="1:33" ht="15.5" x14ac:dyDescent="0.35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4"/>
      <c r="AB967" s="44"/>
      <c r="AC967" s="44"/>
      <c r="AD967" s="44"/>
      <c r="AE967" s="44"/>
      <c r="AF967" s="44"/>
      <c r="AG967" s="44"/>
    </row>
    <row r="968" spans="1:33" ht="15.5" x14ac:dyDescent="0.35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4"/>
      <c r="AB968" s="44"/>
      <c r="AC968" s="44"/>
      <c r="AD968" s="44"/>
      <c r="AE968" s="44"/>
      <c r="AF968" s="44"/>
      <c r="AG968" s="44"/>
    </row>
    <row r="969" spans="1:33" ht="15.5" x14ac:dyDescent="0.35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4"/>
      <c r="AB969" s="44"/>
      <c r="AC969" s="44"/>
      <c r="AD969" s="44"/>
      <c r="AE969" s="44"/>
      <c r="AF969" s="44"/>
      <c r="AG969" s="44"/>
    </row>
    <row r="970" spans="1:33" ht="15.5" x14ac:dyDescent="0.35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4"/>
      <c r="AB970" s="44"/>
      <c r="AC970" s="44"/>
      <c r="AD970" s="44"/>
      <c r="AE970" s="44"/>
      <c r="AF970" s="44"/>
      <c r="AG970" s="44"/>
    </row>
    <row r="971" spans="1:33" ht="15.5" x14ac:dyDescent="0.35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4"/>
      <c r="AB971" s="44"/>
      <c r="AC971" s="44"/>
      <c r="AD971" s="44"/>
      <c r="AE971" s="44"/>
      <c r="AF971" s="44"/>
      <c r="AG971" s="44"/>
    </row>
    <row r="972" spans="1:33" ht="15.5" x14ac:dyDescent="0.35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4"/>
      <c r="AB972" s="44"/>
      <c r="AC972" s="44"/>
      <c r="AD972" s="44"/>
      <c r="AE972" s="44"/>
      <c r="AF972" s="44"/>
      <c r="AG972" s="44"/>
    </row>
    <row r="973" spans="1:33" ht="15.5" x14ac:dyDescent="0.35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4"/>
      <c r="AB973" s="44"/>
      <c r="AC973" s="44"/>
      <c r="AD973" s="44"/>
      <c r="AE973" s="44"/>
      <c r="AF973" s="44"/>
      <c r="AG973" s="44"/>
    </row>
    <row r="974" spans="1:33" ht="15.5" x14ac:dyDescent="0.35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4"/>
      <c r="AB974" s="44"/>
      <c r="AC974" s="44"/>
      <c r="AD974" s="44"/>
      <c r="AE974" s="44"/>
      <c r="AF974" s="44"/>
      <c r="AG974" s="44"/>
    </row>
    <row r="975" spans="1:33" ht="15.5" x14ac:dyDescent="0.3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4"/>
      <c r="AB975" s="44"/>
      <c r="AC975" s="44"/>
      <c r="AD975" s="44"/>
      <c r="AE975" s="44"/>
      <c r="AF975" s="44"/>
      <c r="AG975" s="44"/>
    </row>
    <row r="976" spans="1:33" ht="15.5" x14ac:dyDescent="0.35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4"/>
      <c r="AB976" s="44"/>
      <c r="AC976" s="44"/>
      <c r="AD976" s="44"/>
      <c r="AE976" s="44"/>
      <c r="AF976" s="44"/>
      <c r="AG976" s="44"/>
    </row>
    <row r="977" spans="1:33" ht="15.5" x14ac:dyDescent="0.35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4"/>
      <c r="AB977" s="44"/>
      <c r="AC977" s="44"/>
      <c r="AD977" s="44"/>
      <c r="AE977" s="44"/>
      <c r="AF977" s="44"/>
      <c r="AG977" s="44"/>
    </row>
    <row r="978" spans="1:33" ht="15.5" x14ac:dyDescent="0.35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4"/>
      <c r="AB978" s="44"/>
      <c r="AC978" s="44"/>
      <c r="AD978" s="44"/>
      <c r="AE978" s="44"/>
      <c r="AF978" s="44"/>
      <c r="AG978" s="44"/>
    </row>
    <row r="979" spans="1:33" ht="15.5" x14ac:dyDescent="0.35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4"/>
      <c r="AB979" s="44"/>
      <c r="AC979" s="44"/>
      <c r="AD979" s="44"/>
      <c r="AE979" s="44"/>
      <c r="AF979" s="44"/>
      <c r="AG979" s="44"/>
    </row>
    <row r="980" spans="1:33" ht="15.5" x14ac:dyDescent="0.35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4"/>
      <c r="AB980" s="44"/>
      <c r="AC980" s="44"/>
      <c r="AD980" s="44"/>
      <c r="AE980" s="44"/>
      <c r="AF980" s="44"/>
      <c r="AG980" s="44"/>
    </row>
    <row r="981" spans="1:33" ht="15.5" x14ac:dyDescent="0.35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4"/>
      <c r="AB981" s="44"/>
      <c r="AC981" s="44"/>
      <c r="AD981" s="44"/>
      <c r="AE981" s="44"/>
      <c r="AF981" s="44"/>
      <c r="AG981" s="44"/>
    </row>
    <row r="982" spans="1:33" ht="15.5" x14ac:dyDescent="0.35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4"/>
      <c r="AB982" s="44"/>
      <c r="AC982" s="44"/>
      <c r="AD982" s="44"/>
      <c r="AE982" s="44"/>
      <c r="AF982" s="44"/>
      <c r="AG982" s="44"/>
    </row>
    <row r="983" spans="1:33" ht="15.5" x14ac:dyDescent="0.35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4"/>
      <c r="AB983" s="44"/>
      <c r="AC983" s="44"/>
      <c r="AD983" s="44"/>
      <c r="AE983" s="44"/>
      <c r="AF983" s="44"/>
      <c r="AG983" s="44"/>
    </row>
    <row r="984" spans="1:33" ht="15.5" x14ac:dyDescent="0.35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4"/>
      <c r="AB984" s="44"/>
      <c r="AC984" s="44"/>
      <c r="AD984" s="44"/>
      <c r="AE984" s="44"/>
      <c r="AF984" s="44"/>
      <c r="AG984" s="44"/>
    </row>
    <row r="985" spans="1:33" ht="15.5" x14ac:dyDescent="0.3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4"/>
      <c r="AB985" s="44"/>
      <c r="AC985" s="44"/>
      <c r="AD985" s="44"/>
      <c r="AE985" s="44"/>
      <c r="AF985" s="44"/>
      <c r="AG985" s="44"/>
    </row>
    <row r="986" spans="1:33" ht="15.5" x14ac:dyDescent="0.35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4"/>
      <c r="AB986" s="44"/>
      <c r="AC986" s="44"/>
      <c r="AD986" s="44"/>
      <c r="AE986" s="44"/>
      <c r="AF986" s="44"/>
      <c r="AG986" s="44"/>
    </row>
    <row r="987" spans="1:33" ht="15.5" x14ac:dyDescent="0.35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4"/>
      <c r="AB987" s="44"/>
      <c r="AC987" s="44"/>
      <c r="AD987" s="44"/>
      <c r="AE987" s="44"/>
      <c r="AF987" s="44"/>
      <c r="AG987" s="44"/>
    </row>
    <row r="988" spans="1:33" ht="15.5" x14ac:dyDescent="0.35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4"/>
      <c r="AB988" s="44"/>
      <c r="AC988" s="44"/>
      <c r="AD988" s="44"/>
      <c r="AE988" s="44"/>
      <c r="AF988" s="44"/>
      <c r="AG988" s="44"/>
    </row>
    <row r="989" spans="1:33" ht="15.5" x14ac:dyDescent="0.35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4"/>
      <c r="AB989" s="44"/>
      <c r="AC989" s="44"/>
      <c r="AD989" s="44"/>
      <c r="AE989" s="44"/>
      <c r="AF989" s="44"/>
      <c r="AG989" s="44"/>
    </row>
    <row r="990" spans="1:33" ht="15.5" x14ac:dyDescent="0.35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4"/>
      <c r="AB990" s="44"/>
      <c r="AC990" s="44"/>
      <c r="AD990" s="44"/>
      <c r="AE990" s="44"/>
      <c r="AF990" s="44"/>
      <c r="AG990" s="44"/>
    </row>
    <row r="991" spans="1:33" ht="15.5" x14ac:dyDescent="0.35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4"/>
      <c r="AB991" s="44"/>
      <c r="AC991" s="44"/>
      <c r="AD991" s="44"/>
      <c r="AE991" s="44"/>
      <c r="AF991" s="44"/>
      <c r="AG991" s="44"/>
    </row>
    <row r="992" spans="1:33" ht="15.5" x14ac:dyDescent="0.35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4"/>
      <c r="AB992" s="44"/>
      <c r="AC992" s="44"/>
      <c r="AD992" s="44"/>
      <c r="AE992" s="44"/>
      <c r="AF992" s="44"/>
      <c r="AG992" s="44"/>
    </row>
    <row r="993" spans="1:33" ht="15.5" x14ac:dyDescent="0.35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4"/>
      <c r="AB993" s="44"/>
      <c r="AC993" s="44"/>
      <c r="AD993" s="44"/>
      <c r="AE993" s="44"/>
      <c r="AF993" s="44"/>
      <c r="AG993" s="44"/>
    </row>
    <row r="994" spans="1:33" ht="15.5" x14ac:dyDescent="0.35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4"/>
      <c r="AB994" s="44"/>
      <c r="AC994" s="44"/>
      <c r="AD994" s="44"/>
      <c r="AE994" s="44"/>
      <c r="AF994" s="44"/>
      <c r="AG994" s="44"/>
    </row>
    <row r="995" spans="1:33" ht="15.5" x14ac:dyDescent="0.3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4"/>
      <c r="AB995" s="44"/>
      <c r="AC995" s="44"/>
      <c r="AD995" s="44"/>
      <c r="AE995" s="44"/>
      <c r="AF995" s="44"/>
      <c r="AG995" s="44"/>
    </row>
    <row r="996" spans="1:33" ht="15.5" x14ac:dyDescent="0.35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4"/>
      <c r="AB996" s="44"/>
      <c r="AC996" s="44"/>
      <c r="AD996" s="44"/>
      <c r="AE996" s="44"/>
      <c r="AF996" s="44"/>
      <c r="AG996" s="44"/>
    </row>
    <row r="997" spans="1:33" ht="15.5" x14ac:dyDescent="0.35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4"/>
      <c r="AB997" s="44"/>
      <c r="AC997" s="44"/>
      <c r="AD997" s="44"/>
      <c r="AE997" s="44"/>
      <c r="AF997" s="44"/>
      <c r="AG997" s="44"/>
    </row>
    <row r="998" spans="1:33" ht="15.5" x14ac:dyDescent="0.35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4"/>
      <c r="AB998" s="44"/>
      <c r="AC998" s="44"/>
      <c r="AD998" s="44"/>
      <c r="AE998" s="44"/>
      <c r="AF998" s="44"/>
      <c r="AG998" s="44"/>
    </row>
    <row r="999" spans="1:33" ht="15.5" x14ac:dyDescent="0.35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4"/>
      <c r="AB999" s="44"/>
      <c r="AC999" s="44"/>
      <c r="AD999" s="44"/>
      <c r="AE999" s="44"/>
      <c r="AF999" s="44"/>
      <c r="AG999" s="44"/>
    </row>
    <row r="1000" spans="1:33" ht="15.5" x14ac:dyDescent="0.35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4"/>
      <c r="AB1000" s="44"/>
      <c r="AC1000" s="44"/>
      <c r="AD1000" s="44"/>
      <c r="AE1000" s="44"/>
      <c r="AF1000" s="44"/>
      <c r="AG1000" s="44"/>
    </row>
    <row r="1001" spans="1:33" ht="15.5" x14ac:dyDescent="0.35">
      <c r="A1001" s="43"/>
      <c r="B1001" s="43"/>
      <c r="C1001" s="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4"/>
      <c r="AB1001" s="44"/>
      <c r="AC1001" s="44"/>
      <c r="AD1001" s="44"/>
      <c r="AE1001" s="44"/>
      <c r="AF1001" s="44"/>
      <c r="AG1001" s="44"/>
    </row>
    <row r="1002" spans="1:33" ht="15.5" x14ac:dyDescent="0.35">
      <c r="A1002" s="43"/>
      <c r="B1002" s="43"/>
      <c r="C1002" s="43"/>
      <c r="D1002" s="43"/>
      <c r="E1002" s="43"/>
      <c r="F1002" s="43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4"/>
      <c r="AB1002" s="44"/>
      <c r="AC1002" s="44"/>
      <c r="AD1002" s="44"/>
      <c r="AE1002" s="44"/>
      <c r="AF1002" s="44"/>
      <c r="AG1002" s="44"/>
    </row>
    <row r="1003" spans="1:33" ht="15.5" x14ac:dyDescent="0.35">
      <c r="A1003" s="43"/>
      <c r="B1003" s="43"/>
      <c r="C1003" s="43"/>
      <c r="D1003" s="43"/>
      <c r="E1003" s="43"/>
      <c r="F1003" s="43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4"/>
      <c r="AB1003" s="44"/>
      <c r="AC1003" s="44"/>
      <c r="AD1003" s="44"/>
      <c r="AE1003" s="44"/>
      <c r="AF1003" s="44"/>
      <c r="AG1003" s="44"/>
    </row>
    <row r="1004" spans="1:33" ht="15.5" x14ac:dyDescent="0.35">
      <c r="A1004" s="43"/>
      <c r="B1004" s="43"/>
      <c r="C1004" s="43"/>
      <c r="D1004" s="43"/>
      <c r="E1004" s="43"/>
      <c r="F1004" s="4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4"/>
      <c r="AB1004" s="44"/>
      <c r="AC1004" s="44"/>
      <c r="AD1004" s="44"/>
      <c r="AE1004" s="44"/>
      <c r="AF1004" s="44"/>
      <c r="AG1004" s="44"/>
    </row>
  </sheetData>
  <mergeCells count="73">
    <mergeCell ref="B60:D60"/>
    <mergeCell ref="H58:H59"/>
    <mergeCell ref="I58:I59"/>
    <mergeCell ref="J58:J59"/>
    <mergeCell ref="K58:K59"/>
    <mergeCell ref="L58:L59"/>
    <mergeCell ref="D32:E32"/>
    <mergeCell ref="D33:E33"/>
    <mergeCell ref="D34:E34"/>
    <mergeCell ref="B35:E35"/>
    <mergeCell ref="G58:G59"/>
    <mergeCell ref="B59:D59"/>
    <mergeCell ref="I57:J57"/>
    <mergeCell ref="K57:L57"/>
    <mergeCell ref="B58:D58"/>
    <mergeCell ref="D50:E50"/>
    <mergeCell ref="D51:E51"/>
    <mergeCell ref="B53:E53"/>
    <mergeCell ref="B57:F57"/>
    <mergeCell ref="G57:H57"/>
    <mergeCell ref="B47:E47"/>
    <mergeCell ref="I29:J29"/>
    <mergeCell ref="K29:L29"/>
    <mergeCell ref="B29:F29"/>
    <mergeCell ref="D30:E30"/>
    <mergeCell ref="D31:E31"/>
    <mergeCell ref="D24:E24"/>
    <mergeCell ref="D25:E25"/>
    <mergeCell ref="D26:E26"/>
    <mergeCell ref="B27:E27"/>
    <mergeCell ref="G29:H29"/>
    <mergeCell ref="B21:E21"/>
    <mergeCell ref="B23:F23"/>
    <mergeCell ref="G23:H23"/>
    <mergeCell ref="I23:J23"/>
    <mergeCell ref="K23:L23"/>
    <mergeCell ref="B2:G2"/>
    <mergeCell ref="I6:J6"/>
    <mergeCell ref="K6:L7"/>
    <mergeCell ref="K8:L8"/>
    <mergeCell ref="B10:E10"/>
    <mergeCell ref="G12:L12"/>
    <mergeCell ref="G13:L14"/>
    <mergeCell ref="B12:F12"/>
    <mergeCell ref="B13:E13"/>
    <mergeCell ref="B15:F15"/>
    <mergeCell ref="G15:H15"/>
    <mergeCell ref="I15:J15"/>
    <mergeCell ref="K15:L15"/>
    <mergeCell ref="D16:E16"/>
    <mergeCell ref="D17:E17"/>
    <mergeCell ref="D18:E18"/>
    <mergeCell ref="D19:E19"/>
    <mergeCell ref="D20:E20"/>
    <mergeCell ref="B49:F49"/>
    <mergeCell ref="G49:H49"/>
    <mergeCell ref="I49:J49"/>
    <mergeCell ref="K49:L49"/>
    <mergeCell ref="G44:H44"/>
    <mergeCell ref="I44:J44"/>
    <mergeCell ref="K44:L44"/>
    <mergeCell ref="D45:E45"/>
    <mergeCell ref="D46:E46"/>
    <mergeCell ref="D39:E39"/>
    <mergeCell ref="D40:E40"/>
    <mergeCell ref="D41:E41"/>
    <mergeCell ref="B42:E42"/>
    <mergeCell ref="B44:F44"/>
    <mergeCell ref="B37:F37"/>
    <mergeCell ref="G37:H37"/>
    <mergeCell ref="I37:J37"/>
    <mergeCell ref="K37:L37"/>
    <mergeCell ref="D38:E38"/>
  </mergeCells>
  <dataValidations count="1">
    <dataValidation type="list" allowBlank="1" showErrorMessage="1" sqref="C39:C41" xr:uid="{00000000-0002-0000-0600-000000000000}">
      <formula1>#REF!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C972"/>
  <sheetViews>
    <sheetView workbookViewId="0">
      <selection activeCell="H11" sqref="H11"/>
    </sheetView>
  </sheetViews>
  <sheetFormatPr defaultColWidth="12.6328125" defaultRowHeight="15.75" customHeight="1" x14ac:dyDescent="0.25"/>
  <cols>
    <col min="1" max="1" width="38.453125" bestFit="1" customWidth="1"/>
    <col min="2" max="2" width="34.81640625" customWidth="1"/>
  </cols>
  <sheetData>
    <row r="1" spans="1:29" ht="14.5" x14ac:dyDescent="0.35">
      <c r="A1" s="38" t="s">
        <v>163</v>
      </c>
      <c r="B1" s="87" t="s">
        <v>164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ht="14.5" x14ac:dyDescent="0.35">
      <c r="A2" s="39" t="s">
        <v>165</v>
      </c>
      <c r="B2" s="88">
        <v>0.45119999999999999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 ht="14.5" x14ac:dyDescent="0.35">
      <c r="A3" s="39" t="s">
        <v>69</v>
      </c>
      <c r="B3" s="88">
        <v>0.45119999999999999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29" ht="14.5" x14ac:dyDescent="0.35">
      <c r="A4" s="39" t="s">
        <v>166</v>
      </c>
      <c r="B4" s="88">
        <v>0.45119999999999999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1:29" ht="14.5" x14ac:dyDescent="0.35">
      <c r="A5" s="39" t="s">
        <v>167</v>
      </c>
      <c r="B5" s="88">
        <v>0.09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6" spans="1:29" ht="14.5" x14ac:dyDescent="0.35">
      <c r="A6" s="39" t="s">
        <v>168</v>
      </c>
      <c r="B6" s="88">
        <v>0.09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</row>
    <row r="7" spans="1:29" ht="14.5" x14ac:dyDescent="0.35">
      <c r="A7" s="39" t="s">
        <v>169</v>
      </c>
      <c r="B7" s="88">
        <v>0.01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</row>
    <row r="8" spans="1:29" ht="14.5" x14ac:dyDescent="0.35">
      <c r="A8" s="39" t="s">
        <v>170</v>
      </c>
      <c r="B8" s="88">
        <v>0.09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</row>
    <row r="9" spans="1:29" ht="14.5" x14ac:dyDescent="0.35">
      <c r="A9" s="39" t="s">
        <v>171</v>
      </c>
      <c r="B9" s="88">
        <v>0.09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</row>
    <row r="10" spans="1:29" ht="14.5" x14ac:dyDescent="0.35">
      <c r="A10" s="39" t="s">
        <v>172</v>
      </c>
      <c r="B10" s="88">
        <v>0.09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</row>
    <row r="11" spans="1:29" ht="14.5" x14ac:dyDescent="0.35">
      <c r="A11" s="39" t="s">
        <v>173</v>
      </c>
      <c r="B11" s="88">
        <v>0.09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</row>
    <row r="12" spans="1:29" ht="14.5" x14ac:dyDescent="0.35">
      <c r="A12" s="39" t="s">
        <v>174</v>
      </c>
      <c r="B12" s="88">
        <v>0.09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</row>
    <row r="13" spans="1:29" ht="15.75" customHeight="1" x14ac:dyDescent="0.35">
      <c r="A13" s="39" t="s">
        <v>175</v>
      </c>
      <c r="B13" s="88">
        <v>0.09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</row>
    <row r="14" spans="1:29" ht="14.5" x14ac:dyDescent="0.35">
      <c r="A14" s="39" t="s">
        <v>176</v>
      </c>
      <c r="B14" s="88">
        <v>0.01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</row>
    <row r="15" spans="1:29" ht="14.5" x14ac:dyDescent="0.35">
      <c r="A15" s="39" t="s">
        <v>177</v>
      </c>
      <c r="B15" s="88">
        <v>0.45119999999999999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</row>
    <row r="16" spans="1:29" ht="14.5" x14ac:dyDescent="0.35">
      <c r="A16" s="39" t="s">
        <v>178</v>
      </c>
      <c r="B16" s="88">
        <v>0.32940000000000003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</row>
    <row r="17" spans="1:29" ht="14.5" x14ac:dyDescent="0.35">
      <c r="A17" s="39" t="s">
        <v>179</v>
      </c>
      <c r="B17" s="88">
        <v>0.19689999999999999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4.5" x14ac:dyDescent="0.35">
      <c r="A18" s="39" t="s">
        <v>180</v>
      </c>
      <c r="B18" s="88">
        <v>0.45119999999999999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</row>
    <row r="19" spans="1:29" ht="14.5" x14ac:dyDescent="0.35">
      <c r="A19" s="39" t="s">
        <v>181</v>
      </c>
      <c r="B19" s="88">
        <v>0.01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</row>
    <row r="20" spans="1:29" ht="14.5" x14ac:dyDescent="0.3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</row>
    <row r="21" spans="1:29" ht="14.5" x14ac:dyDescent="0.3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</row>
    <row r="22" spans="1:29" ht="14.5" x14ac:dyDescent="0.3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</row>
    <row r="23" spans="1:29" ht="14.5" x14ac:dyDescent="0.3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</row>
    <row r="24" spans="1:29" ht="14.5" x14ac:dyDescent="0.3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</row>
    <row r="25" spans="1:29" ht="14.5" x14ac:dyDescent="0.3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</row>
    <row r="26" spans="1:29" ht="14.5" x14ac:dyDescent="0.3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</row>
    <row r="27" spans="1:29" ht="14.5" x14ac:dyDescent="0.3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</row>
    <row r="28" spans="1:29" ht="14.5" x14ac:dyDescent="0.3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</row>
    <row r="29" spans="1:29" ht="14.5" x14ac:dyDescent="0.3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</row>
    <row r="30" spans="1:29" ht="14.5" x14ac:dyDescent="0.3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</row>
    <row r="31" spans="1:29" ht="14.5" x14ac:dyDescent="0.3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</row>
    <row r="32" spans="1:29" ht="14.5" x14ac:dyDescent="0.3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</row>
    <row r="33" spans="1:29" ht="14.5" x14ac:dyDescent="0.3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</row>
    <row r="34" spans="1:29" ht="14.5" x14ac:dyDescent="0.3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</row>
    <row r="35" spans="1:29" ht="14.5" x14ac:dyDescent="0.3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</row>
    <row r="36" spans="1:29" ht="14.5" x14ac:dyDescent="0.3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</row>
    <row r="37" spans="1:29" ht="14.5" x14ac:dyDescent="0.3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</row>
    <row r="38" spans="1:29" ht="14.5" x14ac:dyDescent="0.3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</row>
    <row r="39" spans="1:29" ht="14.5" x14ac:dyDescent="0.3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</row>
    <row r="40" spans="1:29" ht="14.5" x14ac:dyDescent="0.3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</row>
    <row r="41" spans="1:29" ht="14.5" x14ac:dyDescent="0.3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</row>
    <row r="42" spans="1:29" ht="14.5" x14ac:dyDescent="0.3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</row>
    <row r="43" spans="1:29" ht="14.5" x14ac:dyDescent="0.3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</row>
    <row r="44" spans="1:29" ht="14.5" x14ac:dyDescent="0.3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</row>
    <row r="45" spans="1:29" ht="14.5" x14ac:dyDescent="0.3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</row>
    <row r="46" spans="1:29" ht="14.5" x14ac:dyDescent="0.3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</row>
    <row r="47" spans="1:29" ht="14.5" x14ac:dyDescent="0.3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</row>
    <row r="48" spans="1:29" ht="14.5" x14ac:dyDescent="0.3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</row>
    <row r="49" spans="1:29" ht="14.5" x14ac:dyDescent="0.3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</row>
    <row r="50" spans="1:29" ht="14.5" x14ac:dyDescent="0.3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</row>
    <row r="51" spans="1:29" ht="14.5" x14ac:dyDescent="0.3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</row>
    <row r="52" spans="1:29" ht="14.5" x14ac:dyDescent="0.3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</row>
    <row r="53" spans="1:29" ht="14.5" x14ac:dyDescent="0.3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</row>
    <row r="54" spans="1:29" ht="14.5" x14ac:dyDescent="0.3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</row>
    <row r="55" spans="1:29" ht="14.5" x14ac:dyDescent="0.3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</row>
    <row r="56" spans="1:29" ht="14.5" x14ac:dyDescent="0.3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</row>
    <row r="57" spans="1:29" ht="14.5" x14ac:dyDescent="0.3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</row>
    <row r="58" spans="1:29" ht="14.5" x14ac:dyDescent="0.3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</row>
    <row r="59" spans="1:29" ht="14.5" x14ac:dyDescent="0.3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</row>
    <row r="60" spans="1:29" ht="14.5" x14ac:dyDescent="0.3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</row>
    <row r="61" spans="1:29" ht="14.5" x14ac:dyDescent="0.3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</row>
    <row r="62" spans="1:29" ht="14.5" x14ac:dyDescent="0.3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</row>
    <row r="63" spans="1:29" ht="14.5" x14ac:dyDescent="0.3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</row>
    <row r="64" spans="1:29" ht="14.5" x14ac:dyDescent="0.3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 ht="14.5" x14ac:dyDescent="0.3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 ht="14.5" x14ac:dyDescent="0.3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 ht="14.5" x14ac:dyDescent="0.3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4.5" x14ac:dyDescent="0.3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</row>
    <row r="69" spans="1:29" ht="14.5" x14ac:dyDescent="0.3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 ht="14.5" x14ac:dyDescent="0.3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 ht="14.5" x14ac:dyDescent="0.3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 ht="14.5" x14ac:dyDescent="0.3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 ht="14.5" x14ac:dyDescent="0.3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 ht="14.5" x14ac:dyDescent="0.3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</row>
    <row r="75" spans="1:29" ht="14.5" x14ac:dyDescent="0.3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</row>
    <row r="76" spans="1:29" ht="14.5" x14ac:dyDescent="0.3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</row>
    <row r="77" spans="1:29" ht="14.5" x14ac:dyDescent="0.3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</row>
    <row r="78" spans="1:29" ht="14.5" x14ac:dyDescent="0.3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</row>
    <row r="79" spans="1:29" ht="14.5" x14ac:dyDescent="0.3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</row>
    <row r="80" spans="1:29" ht="14.5" x14ac:dyDescent="0.3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</row>
    <row r="81" spans="1:29" ht="14.5" x14ac:dyDescent="0.3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</row>
    <row r="82" spans="1:29" ht="14.5" x14ac:dyDescent="0.3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</row>
    <row r="83" spans="1:29" ht="14.5" x14ac:dyDescent="0.3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</row>
    <row r="84" spans="1:29" ht="14.5" x14ac:dyDescent="0.3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</row>
    <row r="85" spans="1:29" ht="14.5" x14ac:dyDescent="0.3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</row>
    <row r="86" spans="1:29" ht="14.5" x14ac:dyDescent="0.3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</row>
    <row r="87" spans="1:29" ht="14.5" x14ac:dyDescent="0.3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</row>
    <row r="88" spans="1:29" ht="14.5" x14ac:dyDescent="0.3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</row>
    <row r="89" spans="1:29" ht="14.5" x14ac:dyDescent="0.3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</row>
    <row r="90" spans="1:29" ht="14.5" x14ac:dyDescent="0.3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</row>
    <row r="91" spans="1:29" ht="14.5" x14ac:dyDescent="0.3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</row>
    <row r="92" spans="1:29" ht="14.5" x14ac:dyDescent="0.3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</row>
    <row r="93" spans="1:29" ht="14.5" x14ac:dyDescent="0.3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</row>
    <row r="94" spans="1:29" ht="14.5" x14ac:dyDescent="0.3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</row>
    <row r="95" spans="1:29" ht="14.5" x14ac:dyDescent="0.3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</row>
    <row r="96" spans="1:29" ht="14.5" x14ac:dyDescent="0.3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</row>
    <row r="97" spans="1:29" ht="14.5" x14ac:dyDescent="0.3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</row>
    <row r="98" spans="1:29" ht="14.5" x14ac:dyDescent="0.3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</row>
    <row r="99" spans="1:29" ht="14.5" x14ac:dyDescent="0.3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</row>
    <row r="100" spans="1:29" ht="14.5" x14ac:dyDescent="0.3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</row>
    <row r="101" spans="1:29" ht="14.5" x14ac:dyDescent="0.3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</row>
    <row r="102" spans="1:29" ht="14.5" x14ac:dyDescent="0.3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</row>
    <row r="103" spans="1:29" ht="14.5" x14ac:dyDescent="0.3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</row>
    <row r="104" spans="1:29" ht="14.5" x14ac:dyDescent="0.3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</row>
    <row r="105" spans="1:29" ht="14.5" x14ac:dyDescent="0.3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</row>
    <row r="106" spans="1:29" ht="14.5" x14ac:dyDescent="0.3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</row>
    <row r="107" spans="1:29" ht="14.5" x14ac:dyDescent="0.3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</row>
    <row r="108" spans="1:29" ht="14.5" x14ac:dyDescent="0.3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</row>
    <row r="109" spans="1:29" ht="14.5" x14ac:dyDescent="0.3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</row>
    <row r="110" spans="1:29" ht="14.5" x14ac:dyDescent="0.3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</row>
    <row r="111" spans="1:29" ht="14.5" x14ac:dyDescent="0.3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</row>
    <row r="112" spans="1:29" ht="14.5" x14ac:dyDescent="0.3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</row>
    <row r="113" spans="1:29" ht="14.5" x14ac:dyDescent="0.3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</row>
    <row r="114" spans="1:29" ht="14.5" x14ac:dyDescent="0.3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</row>
    <row r="115" spans="1:29" ht="14.5" x14ac:dyDescent="0.3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</row>
    <row r="116" spans="1:29" ht="14.5" x14ac:dyDescent="0.3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</row>
    <row r="117" spans="1:29" ht="14.5" x14ac:dyDescent="0.3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</row>
    <row r="118" spans="1:29" ht="14.5" x14ac:dyDescent="0.3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</row>
    <row r="119" spans="1:29" ht="14.5" x14ac:dyDescent="0.3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</row>
    <row r="120" spans="1:29" ht="14.5" x14ac:dyDescent="0.3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</row>
    <row r="121" spans="1:29" ht="14.5" x14ac:dyDescent="0.3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</row>
    <row r="122" spans="1:29" ht="14.5" x14ac:dyDescent="0.3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</row>
    <row r="123" spans="1:29" ht="14.5" x14ac:dyDescent="0.3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</row>
    <row r="124" spans="1:29" ht="14.5" x14ac:dyDescent="0.3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</row>
    <row r="125" spans="1:29" ht="14.5" x14ac:dyDescent="0.3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</row>
    <row r="126" spans="1:29" ht="14.5" x14ac:dyDescent="0.3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</row>
    <row r="127" spans="1:29" ht="14.5" x14ac:dyDescent="0.3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</row>
    <row r="128" spans="1:29" ht="14.5" x14ac:dyDescent="0.3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</row>
    <row r="129" spans="1:29" ht="14.5" x14ac:dyDescent="0.3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</row>
    <row r="130" spans="1:29" ht="14.5" x14ac:dyDescent="0.3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</row>
    <row r="131" spans="1:29" ht="14.5" x14ac:dyDescent="0.3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</row>
    <row r="132" spans="1:29" ht="14.5" x14ac:dyDescent="0.3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</row>
    <row r="133" spans="1:29" ht="14.5" x14ac:dyDescent="0.3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</row>
    <row r="134" spans="1:29" ht="14.5" x14ac:dyDescent="0.3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</row>
    <row r="135" spans="1:29" ht="14.5" x14ac:dyDescent="0.3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</row>
    <row r="136" spans="1:29" ht="14.5" x14ac:dyDescent="0.3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</row>
    <row r="137" spans="1:29" ht="14.5" x14ac:dyDescent="0.3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</row>
    <row r="138" spans="1:29" ht="14.5" x14ac:dyDescent="0.3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</row>
    <row r="139" spans="1:29" ht="14.5" x14ac:dyDescent="0.3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</row>
    <row r="140" spans="1:29" ht="14.5" x14ac:dyDescent="0.3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</row>
    <row r="141" spans="1:29" ht="14.5" x14ac:dyDescent="0.3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</row>
    <row r="142" spans="1:29" ht="14.5" x14ac:dyDescent="0.3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</row>
    <row r="143" spans="1:29" ht="14.5" x14ac:dyDescent="0.3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</row>
    <row r="144" spans="1:29" ht="14.5" x14ac:dyDescent="0.3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</row>
    <row r="145" spans="1:29" ht="14.5" x14ac:dyDescent="0.3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</row>
    <row r="146" spans="1:29" ht="14.5" x14ac:dyDescent="0.3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</row>
    <row r="147" spans="1:29" ht="14.5" x14ac:dyDescent="0.3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</row>
    <row r="148" spans="1:29" ht="14.5" x14ac:dyDescent="0.3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</row>
    <row r="149" spans="1:29" ht="14.5" x14ac:dyDescent="0.3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</row>
    <row r="150" spans="1:29" ht="14.5" x14ac:dyDescent="0.3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</row>
    <row r="151" spans="1:29" ht="14.5" x14ac:dyDescent="0.3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</row>
    <row r="152" spans="1:29" ht="14.5" x14ac:dyDescent="0.3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</row>
    <row r="153" spans="1:29" ht="14.5" x14ac:dyDescent="0.3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</row>
    <row r="154" spans="1:29" ht="14.5" x14ac:dyDescent="0.3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</row>
    <row r="155" spans="1:29" ht="14.5" x14ac:dyDescent="0.3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</row>
    <row r="156" spans="1:29" ht="14.5" x14ac:dyDescent="0.3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</row>
    <row r="157" spans="1:29" ht="14.5" x14ac:dyDescent="0.3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</row>
    <row r="158" spans="1:29" ht="14.5" x14ac:dyDescent="0.3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</row>
    <row r="159" spans="1:29" ht="14.5" x14ac:dyDescent="0.3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</row>
    <row r="160" spans="1:29" ht="14.5" x14ac:dyDescent="0.3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</row>
    <row r="161" spans="1:29" ht="14.5" x14ac:dyDescent="0.3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</row>
    <row r="162" spans="1:29" ht="14.5" x14ac:dyDescent="0.3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</row>
    <row r="163" spans="1:29" ht="14.5" x14ac:dyDescent="0.3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</row>
    <row r="164" spans="1:29" ht="14.5" x14ac:dyDescent="0.3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</row>
    <row r="165" spans="1:29" ht="14.5" x14ac:dyDescent="0.3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</row>
    <row r="166" spans="1:29" ht="14.5" x14ac:dyDescent="0.3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</row>
    <row r="167" spans="1:29" ht="14.5" x14ac:dyDescent="0.3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</row>
    <row r="168" spans="1:29" ht="14.5" x14ac:dyDescent="0.3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</row>
    <row r="169" spans="1:29" ht="14.5" x14ac:dyDescent="0.3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</row>
    <row r="170" spans="1:29" ht="14.5" x14ac:dyDescent="0.3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</row>
    <row r="171" spans="1:29" ht="14.5" x14ac:dyDescent="0.3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</row>
    <row r="172" spans="1:29" ht="14.5" x14ac:dyDescent="0.3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</row>
    <row r="173" spans="1:29" ht="14.5" x14ac:dyDescent="0.3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</row>
    <row r="174" spans="1:29" ht="14.5" x14ac:dyDescent="0.3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</row>
    <row r="175" spans="1:29" ht="14.5" x14ac:dyDescent="0.3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</row>
    <row r="176" spans="1:29" ht="14.5" x14ac:dyDescent="0.3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</row>
    <row r="177" spans="1:29" ht="14.5" x14ac:dyDescent="0.3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</row>
    <row r="178" spans="1:29" ht="14.5" x14ac:dyDescent="0.3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</row>
    <row r="179" spans="1:29" ht="14.5" x14ac:dyDescent="0.3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</row>
    <row r="180" spans="1:29" ht="14.5" x14ac:dyDescent="0.3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</row>
    <row r="181" spans="1:29" ht="14.5" x14ac:dyDescent="0.3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</row>
    <row r="182" spans="1:29" ht="14.5" x14ac:dyDescent="0.3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</row>
    <row r="183" spans="1:29" ht="14.5" x14ac:dyDescent="0.3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</row>
    <row r="184" spans="1:29" ht="14.5" x14ac:dyDescent="0.3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</row>
    <row r="185" spans="1:29" ht="14.5" x14ac:dyDescent="0.3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</row>
    <row r="186" spans="1:29" ht="14.5" x14ac:dyDescent="0.3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</row>
    <row r="187" spans="1:29" ht="14.5" x14ac:dyDescent="0.3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</row>
    <row r="188" spans="1:29" ht="14.5" x14ac:dyDescent="0.3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</row>
    <row r="189" spans="1:29" ht="14.5" x14ac:dyDescent="0.3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</row>
    <row r="190" spans="1:29" ht="14.5" x14ac:dyDescent="0.3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</row>
    <row r="191" spans="1:29" ht="14.5" x14ac:dyDescent="0.3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</row>
    <row r="192" spans="1:29" ht="14.5" x14ac:dyDescent="0.3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</row>
    <row r="193" spans="1:29" ht="14.5" x14ac:dyDescent="0.3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</row>
    <row r="194" spans="1:29" ht="14.5" x14ac:dyDescent="0.3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</row>
    <row r="195" spans="1:29" ht="14.5" x14ac:dyDescent="0.3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</row>
    <row r="196" spans="1:29" ht="14.5" x14ac:dyDescent="0.3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</row>
    <row r="197" spans="1:29" ht="14.5" x14ac:dyDescent="0.3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</row>
    <row r="198" spans="1:29" ht="14.5" x14ac:dyDescent="0.3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</row>
    <row r="199" spans="1:29" ht="14.5" x14ac:dyDescent="0.3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</row>
    <row r="200" spans="1:29" ht="14.5" x14ac:dyDescent="0.3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</row>
    <row r="201" spans="1:29" ht="14.5" x14ac:dyDescent="0.3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</row>
    <row r="202" spans="1:29" ht="14.5" x14ac:dyDescent="0.3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</row>
    <row r="203" spans="1:29" ht="14.5" x14ac:dyDescent="0.3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</row>
    <row r="204" spans="1:29" ht="14.5" x14ac:dyDescent="0.3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</row>
    <row r="205" spans="1:29" ht="14.5" x14ac:dyDescent="0.3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</row>
    <row r="206" spans="1:29" ht="14.5" x14ac:dyDescent="0.3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</row>
    <row r="207" spans="1:29" ht="14.5" x14ac:dyDescent="0.3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</row>
    <row r="208" spans="1:29" ht="14.5" x14ac:dyDescent="0.3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</row>
    <row r="209" spans="1:29" ht="14.5" x14ac:dyDescent="0.3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</row>
    <row r="210" spans="1:29" ht="14.5" x14ac:dyDescent="0.3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</row>
    <row r="211" spans="1:29" ht="14.5" x14ac:dyDescent="0.3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</row>
    <row r="212" spans="1:29" ht="14.5" x14ac:dyDescent="0.3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</row>
    <row r="213" spans="1:29" ht="14.5" x14ac:dyDescent="0.3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</row>
    <row r="214" spans="1:29" ht="14.5" x14ac:dyDescent="0.3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</row>
    <row r="215" spans="1:29" ht="14.5" x14ac:dyDescent="0.3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</row>
    <row r="216" spans="1:29" ht="14.5" x14ac:dyDescent="0.3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</row>
    <row r="217" spans="1:29" ht="14.5" x14ac:dyDescent="0.3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</row>
    <row r="218" spans="1:29" ht="14.5" x14ac:dyDescent="0.3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</row>
    <row r="219" spans="1:29" ht="14.5" x14ac:dyDescent="0.3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</row>
    <row r="220" spans="1:29" ht="14.5" x14ac:dyDescent="0.3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</row>
    <row r="221" spans="1:29" ht="14.5" x14ac:dyDescent="0.3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</row>
    <row r="222" spans="1:29" ht="14.5" x14ac:dyDescent="0.3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</row>
    <row r="223" spans="1:29" ht="14.5" x14ac:dyDescent="0.3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</row>
    <row r="224" spans="1:29" ht="14.5" x14ac:dyDescent="0.3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</row>
    <row r="225" spans="1:29" ht="14.5" x14ac:dyDescent="0.3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</row>
    <row r="226" spans="1:29" ht="14.5" x14ac:dyDescent="0.3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</row>
    <row r="227" spans="1:29" ht="14.5" x14ac:dyDescent="0.3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</row>
    <row r="228" spans="1:29" ht="14.5" x14ac:dyDescent="0.3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</row>
    <row r="229" spans="1:29" ht="14.5" x14ac:dyDescent="0.3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</row>
    <row r="230" spans="1:29" ht="14.5" x14ac:dyDescent="0.3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</row>
    <row r="231" spans="1:29" ht="14.5" x14ac:dyDescent="0.3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</row>
    <row r="232" spans="1:29" ht="14.5" x14ac:dyDescent="0.3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</row>
    <row r="233" spans="1:29" ht="14.5" x14ac:dyDescent="0.3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</row>
    <row r="234" spans="1:29" ht="14.5" x14ac:dyDescent="0.3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</row>
    <row r="235" spans="1:29" ht="14.5" x14ac:dyDescent="0.3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</row>
    <row r="236" spans="1:29" ht="14.5" x14ac:dyDescent="0.3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</row>
    <row r="237" spans="1:29" ht="14.5" x14ac:dyDescent="0.3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</row>
    <row r="238" spans="1:29" ht="14.5" x14ac:dyDescent="0.3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</row>
    <row r="239" spans="1:29" ht="14.5" x14ac:dyDescent="0.3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</row>
    <row r="240" spans="1:29" ht="14.5" x14ac:dyDescent="0.3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</row>
    <row r="241" spans="1:29" ht="14.5" x14ac:dyDescent="0.3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</row>
    <row r="242" spans="1:29" ht="14.5" x14ac:dyDescent="0.3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</row>
    <row r="243" spans="1:29" ht="14.5" x14ac:dyDescent="0.3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</row>
    <row r="244" spans="1:29" ht="14.5" x14ac:dyDescent="0.3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</row>
    <row r="245" spans="1:29" ht="14.5" x14ac:dyDescent="0.3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</row>
    <row r="246" spans="1:29" ht="14.5" x14ac:dyDescent="0.3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</row>
    <row r="247" spans="1:29" ht="14.5" x14ac:dyDescent="0.3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</row>
    <row r="248" spans="1:29" ht="14.5" x14ac:dyDescent="0.3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</row>
    <row r="249" spans="1:29" ht="14.5" x14ac:dyDescent="0.3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</row>
    <row r="250" spans="1:29" ht="14.5" x14ac:dyDescent="0.3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</row>
    <row r="251" spans="1:29" ht="14.5" x14ac:dyDescent="0.3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</row>
    <row r="252" spans="1:29" ht="14.5" x14ac:dyDescent="0.3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</row>
    <row r="253" spans="1:29" ht="14.5" x14ac:dyDescent="0.3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</row>
    <row r="254" spans="1:29" ht="14.5" x14ac:dyDescent="0.3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</row>
    <row r="255" spans="1:29" ht="14.5" x14ac:dyDescent="0.3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</row>
    <row r="256" spans="1:29" ht="14.5" x14ac:dyDescent="0.3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</row>
    <row r="257" spans="1:29" ht="14.5" x14ac:dyDescent="0.3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</row>
    <row r="258" spans="1:29" ht="14.5" x14ac:dyDescent="0.3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</row>
    <row r="259" spans="1:29" ht="14.5" x14ac:dyDescent="0.3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</row>
    <row r="260" spans="1:29" ht="14.5" x14ac:dyDescent="0.3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</row>
    <row r="261" spans="1:29" ht="14.5" x14ac:dyDescent="0.3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</row>
    <row r="262" spans="1:29" ht="14.5" x14ac:dyDescent="0.3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</row>
    <row r="263" spans="1:29" ht="14.5" x14ac:dyDescent="0.3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</row>
    <row r="264" spans="1:29" ht="14.5" x14ac:dyDescent="0.3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</row>
    <row r="265" spans="1:29" ht="14.5" x14ac:dyDescent="0.3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</row>
    <row r="266" spans="1:29" ht="14.5" x14ac:dyDescent="0.3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</row>
    <row r="267" spans="1:29" ht="14.5" x14ac:dyDescent="0.3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</row>
    <row r="268" spans="1:29" ht="14.5" x14ac:dyDescent="0.3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</row>
    <row r="269" spans="1:29" ht="14.5" x14ac:dyDescent="0.3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</row>
    <row r="270" spans="1:29" ht="14.5" x14ac:dyDescent="0.3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</row>
    <row r="271" spans="1:29" ht="14.5" x14ac:dyDescent="0.3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</row>
    <row r="272" spans="1:29" ht="14.5" x14ac:dyDescent="0.3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</row>
    <row r="273" spans="1:29" ht="14.5" x14ac:dyDescent="0.3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</row>
    <row r="274" spans="1:29" ht="14.5" x14ac:dyDescent="0.3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</row>
    <row r="275" spans="1:29" ht="14.5" x14ac:dyDescent="0.3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</row>
    <row r="276" spans="1:29" ht="14.5" x14ac:dyDescent="0.3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</row>
    <row r="277" spans="1:29" ht="14.5" x14ac:dyDescent="0.3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</row>
    <row r="278" spans="1:29" ht="14.5" x14ac:dyDescent="0.3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</row>
    <row r="279" spans="1:29" ht="14.5" x14ac:dyDescent="0.3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</row>
    <row r="280" spans="1:29" ht="14.5" x14ac:dyDescent="0.3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</row>
    <row r="281" spans="1:29" ht="14.5" x14ac:dyDescent="0.3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</row>
    <row r="282" spans="1:29" ht="14.5" x14ac:dyDescent="0.3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</row>
    <row r="283" spans="1:29" ht="14.5" x14ac:dyDescent="0.3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</row>
    <row r="284" spans="1:29" ht="14.5" x14ac:dyDescent="0.3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</row>
    <row r="285" spans="1:29" ht="14.5" x14ac:dyDescent="0.3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</row>
    <row r="286" spans="1:29" ht="14.5" x14ac:dyDescent="0.3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</row>
    <row r="287" spans="1:29" ht="14.5" x14ac:dyDescent="0.3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</row>
    <row r="288" spans="1:29" ht="14.5" x14ac:dyDescent="0.3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</row>
    <row r="289" spans="1:29" ht="14.5" x14ac:dyDescent="0.3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</row>
    <row r="290" spans="1:29" ht="14.5" x14ac:dyDescent="0.3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</row>
    <row r="291" spans="1:29" ht="14.5" x14ac:dyDescent="0.3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</row>
    <row r="292" spans="1:29" ht="14.5" x14ac:dyDescent="0.3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</row>
    <row r="293" spans="1:29" ht="14.5" x14ac:dyDescent="0.3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</row>
    <row r="294" spans="1:29" ht="14.5" x14ac:dyDescent="0.3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</row>
    <row r="295" spans="1:29" ht="14.5" x14ac:dyDescent="0.3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</row>
    <row r="296" spans="1:29" ht="14.5" x14ac:dyDescent="0.3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</row>
    <row r="297" spans="1:29" ht="14.5" x14ac:dyDescent="0.3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</row>
    <row r="298" spans="1:29" ht="14.5" x14ac:dyDescent="0.3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</row>
    <row r="299" spans="1:29" ht="14.5" x14ac:dyDescent="0.3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</row>
    <row r="300" spans="1:29" ht="14.5" x14ac:dyDescent="0.3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</row>
    <row r="301" spans="1:29" ht="14.5" x14ac:dyDescent="0.3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</row>
    <row r="302" spans="1:29" ht="14.5" x14ac:dyDescent="0.3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</row>
    <row r="303" spans="1:29" ht="14.5" x14ac:dyDescent="0.3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</row>
    <row r="304" spans="1:29" ht="14.5" x14ac:dyDescent="0.3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</row>
    <row r="305" spans="1:29" ht="14.5" x14ac:dyDescent="0.3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</row>
    <row r="306" spans="1:29" ht="14.5" x14ac:dyDescent="0.3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</row>
    <row r="307" spans="1:29" ht="14.5" x14ac:dyDescent="0.3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</row>
    <row r="308" spans="1:29" ht="14.5" x14ac:dyDescent="0.3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</row>
    <row r="309" spans="1:29" ht="14.5" x14ac:dyDescent="0.3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</row>
    <row r="310" spans="1:29" ht="14.5" x14ac:dyDescent="0.3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</row>
    <row r="311" spans="1:29" ht="14.5" x14ac:dyDescent="0.3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</row>
    <row r="312" spans="1:29" ht="14.5" x14ac:dyDescent="0.3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</row>
    <row r="313" spans="1:29" ht="14.5" x14ac:dyDescent="0.3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</row>
    <row r="314" spans="1:29" ht="14.5" x14ac:dyDescent="0.3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</row>
    <row r="315" spans="1:29" ht="14.5" x14ac:dyDescent="0.3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</row>
    <row r="316" spans="1:29" ht="14.5" x14ac:dyDescent="0.3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</row>
    <row r="317" spans="1:29" ht="14.5" x14ac:dyDescent="0.3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</row>
    <row r="318" spans="1:29" ht="14.5" x14ac:dyDescent="0.3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</row>
    <row r="319" spans="1:29" ht="14.5" x14ac:dyDescent="0.3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</row>
    <row r="320" spans="1:29" ht="14.5" x14ac:dyDescent="0.3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</row>
    <row r="321" spans="1:29" ht="14.5" x14ac:dyDescent="0.3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</row>
    <row r="322" spans="1:29" ht="14.5" x14ac:dyDescent="0.3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</row>
    <row r="323" spans="1:29" ht="14.5" x14ac:dyDescent="0.3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</row>
    <row r="324" spans="1:29" ht="14.5" x14ac:dyDescent="0.3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</row>
    <row r="325" spans="1:29" ht="14.5" x14ac:dyDescent="0.3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</row>
    <row r="326" spans="1:29" ht="14.5" x14ac:dyDescent="0.3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</row>
    <row r="327" spans="1:29" ht="14.5" x14ac:dyDescent="0.3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</row>
    <row r="328" spans="1:29" ht="14.5" x14ac:dyDescent="0.3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</row>
    <row r="329" spans="1:29" ht="14.5" x14ac:dyDescent="0.3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</row>
    <row r="330" spans="1:29" ht="14.5" x14ac:dyDescent="0.3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</row>
    <row r="331" spans="1:29" ht="14.5" x14ac:dyDescent="0.3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</row>
    <row r="332" spans="1:29" ht="14.5" x14ac:dyDescent="0.3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</row>
    <row r="333" spans="1:29" ht="14.5" x14ac:dyDescent="0.3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</row>
    <row r="334" spans="1:29" ht="14.5" x14ac:dyDescent="0.3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</row>
    <row r="335" spans="1:29" ht="14.5" x14ac:dyDescent="0.3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</row>
    <row r="336" spans="1:29" ht="14.5" x14ac:dyDescent="0.3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</row>
    <row r="337" spans="1:29" ht="14.5" x14ac:dyDescent="0.3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</row>
    <row r="338" spans="1:29" ht="14.5" x14ac:dyDescent="0.3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</row>
    <row r="339" spans="1:29" ht="14.5" x14ac:dyDescent="0.3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</row>
    <row r="340" spans="1:29" ht="14.5" x14ac:dyDescent="0.3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</row>
    <row r="341" spans="1:29" ht="14.5" x14ac:dyDescent="0.3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</row>
    <row r="342" spans="1:29" ht="14.5" x14ac:dyDescent="0.3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</row>
    <row r="343" spans="1:29" ht="14.5" x14ac:dyDescent="0.3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</row>
    <row r="344" spans="1:29" ht="14.5" x14ac:dyDescent="0.3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</row>
    <row r="345" spans="1:29" ht="14.5" x14ac:dyDescent="0.3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</row>
    <row r="346" spans="1:29" ht="14.5" x14ac:dyDescent="0.3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</row>
    <row r="347" spans="1:29" ht="14.5" x14ac:dyDescent="0.3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</row>
    <row r="348" spans="1:29" ht="14.5" x14ac:dyDescent="0.3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</row>
    <row r="349" spans="1:29" ht="14.5" x14ac:dyDescent="0.3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</row>
    <row r="350" spans="1:29" ht="14.5" x14ac:dyDescent="0.3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</row>
    <row r="351" spans="1:29" ht="14.5" x14ac:dyDescent="0.3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</row>
    <row r="352" spans="1:29" ht="14.5" x14ac:dyDescent="0.3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</row>
    <row r="353" spans="1:29" ht="14.5" x14ac:dyDescent="0.3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</row>
    <row r="354" spans="1:29" ht="14.5" x14ac:dyDescent="0.3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</row>
    <row r="355" spans="1:29" ht="14.5" x14ac:dyDescent="0.3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</row>
    <row r="356" spans="1:29" ht="14.5" x14ac:dyDescent="0.3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</row>
    <row r="357" spans="1:29" ht="14.5" x14ac:dyDescent="0.3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</row>
    <row r="358" spans="1:29" ht="14.5" x14ac:dyDescent="0.3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</row>
    <row r="359" spans="1:29" ht="14.5" x14ac:dyDescent="0.3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</row>
    <row r="360" spans="1:29" ht="14.5" x14ac:dyDescent="0.3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</row>
    <row r="361" spans="1:29" ht="14.5" x14ac:dyDescent="0.3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</row>
    <row r="362" spans="1:29" ht="14.5" x14ac:dyDescent="0.3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</row>
    <row r="363" spans="1:29" ht="14.5" x14ac:dyDescent="0.3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</row>
    <row r="364" spans="1:29" ht="14.5" x14ac:dyDescent="0.3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</row>
    <row r="365" spans="1:29" ht="14.5" x14ac:dyDescent="0.3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</row>
    <row r="366" spans="1:29" ht="14.5" x14ac:dyDescent="0.3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</row>
    <row r="367" spans="1:29" ht="14.5" x14ac:dyDescent="0.3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</row>
    <row r="368" spans="1:29" ht="14.5" x14ac:dyDescent="0.3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</row>
    <row r="369" spans="1:29" ht="14.5" x14ac:dyDescent="0.3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</row>
    <row r="370" spans="1:29" ht="14.5" x14ac:dyDescent="0.3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</row>
    <row r="371" spans="1:29" ht="14.5" x14ac:dyDescent="0.3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</row>
    <row r="372" spans="1:29" ht="14.5" x14ac:dyDescent="0.3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</row>
    <row r="373" spans="1:29" ht="14.5" x14ac:dyDescent="0.3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</row>
    <row r="374" spans="1:29" ht="14.5" x14ac:dyDescent="0.3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</row>
    <row r="375" spans="1:29" ht="14.5" x14ac:dyDescent="0.3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</row>
    <row r="376" spans="1:29" ht="14.5" x14ac:dyDescent="0.3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</row>
    <row r="377" spans="1:29" ht="14.5" x14ac:dyDescent="0.3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</row>
    <row r="378" spans="1:29" ht="14.5" x14ac:dyDescent="0.3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</row>
    <row r="379" spans="1:29" ht="14.5" x14ac:dyDescent="0.3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</row>
    <row r="380" spans="1:29" ht="14.5" x14ac:dyDescent="0.3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</row>
    <row r="381" spans="1:29" ht="14.5" x14ac:dyDescent="0.3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</row>
    <row r="382" spans="1:29" ht="14.5" x14ac:dyDescent="0.3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</row>
    <row r="383" spans="1:29" ht="14.5" x14ac:dyDescent="0.3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</row>
    <row r="384" spans="1:29" ht="14.5" x14ac:dyDescent="0.3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</row>
    <row r="385" spans="1:29" ht="14.5" x14ac:dyDescent="0.3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</row>
    <row r="386" spans="1:29" ht="14.5" x14ac:dyDescent="0.3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</row>
    <row r="387" spans="1:29" ht="14.5" x14ac:dyDescent="0.3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</row>
    <row r="388" spans="1:29" ht="14.5" x14ac:dyDescent="0.3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</row>
    <row r="389" spans="1:29" ht="14.5" x14ac:dyDescent="0.3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</row>
    <row r="390" spans="1:29" ht="14.5" x14ac:dyDescent="0.3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</row>
    <row r="391" spans="1:29" ht="14.5" x14ac:dyDescent="0.3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</row>
    <row r="392" spans="1:29" ht="14.5" x14ac:dyDescent="0.3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</row>
    <row r="393" spans="1:29" ht="14.5" x14ac:dyDescent="0.3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</row>
    <row r="394" spans="1:29" ht="14.5" x14ac:dyDescent="0.3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</row>
    <row r="395" spans="1:29" ht="14.5" x14ac:dyDescent="0.3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</row>
    <row r="396" spans="1:29" ht="14.5" x14ac:dyDescent="0.3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</row>
    <row r="397" spans="1:29" ht="14.5" x14ac:dyDescent="0.3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</row>
    <row r="398" spans="1:29" ht="14.5" x14ac:dyDescent="0.3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</row>
    <row r="399" spans="1:29" ht="14.5" x14ac:dyDescent="0.3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</row>
    <row r="400" spans="1:29" ht="14.5" x14ac:dyDescent="0.3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</row>
    <row r="401" spans="1:29" ht="14.5" x14ac:dyDescent="0.3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</row>
    <row r="402" spans="1:29" ht="14.5" x14ac:dyDescent="0.3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</row>
    <row r="403" spans="1:29" ht="14.5" x14ac:dyDescent="0.3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</row>
    <row r="404" spans="1:29" ht="14.5" x14ac:dyDescent="0.3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</row>
    <row r="405" spans="1:29" ht="14.5" x14ac:dyDescent="0.3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</row>
    <row r="406" spans="1:29" ht="14.5" x14ac:dyDescent="0.3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</row>
    <row r="407" spans="1:29" ht="14.5" x14ac:dyDescent="0.3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</row>
    <row r="408" spans="1:29" ht="14.5" x14ac:dyDescent="0.3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</row>
    <row r="409" spans="1:29" ht="14.5" x14ac:dyDescent="0.3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</row>
    <row r="410" spans="1:29" ht="14.5" x14ac:dyDescent="0.3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</row>
    <row r="411" spans="1:29" ht="14.5" x14ac:dyDescent="0.3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</row>
    <row r="412" spans="1:29" ht="14.5" x14ac:dyDescent="0.3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</row>
    <row r="413" spans="1:29" ht="14.5" x14ac:dyDescent="0.3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</row>
    <row r="414" spans="1:29" ht="14.5" x14ac:dyDescent="0.3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</row>
    <row r="415" spans="1:29" ht="14.5" x14ac:dyDescent="0.3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</row>
    <row r="416" spans="1:29" ht="14.5" x14ac:dyDescent="0.3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</row>
    <row r="417" spans="1:29" ht="14.5" x14ac:dyDescent="0.3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</row>
    <row r="418" spans="1:29" ht="14.5" x14ac:dyDescent="0.3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</row>
    <row r="419" spans="1:29" ht="14.5" x14ac:dyDescent="0.3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</row>
    <row r="420" spans="1:29" ht="14.5" x14ac:dyDescent="0.3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</row>
    <row r="421" spans="1:29" ht="14.5" x14ac:dyDescent="0.3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</row>
    <row r="422" spans="1:29" ht="14.5" x14ac:dyDescent="0.3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</row>
    <row r="423" spans="1:29" ht="14.5" x14ac:dyDescent="0.3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</row>
    <row r="424" spans="1:29" ht="14.5" x14ac:dyDescent="0.3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</row>
    <row r="425" spans="1:29" ht="14.5" x14ac:dyDescent="0.3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</row>
    <row r="426" spans="1:29" ht="14.5" x14ac:dyDescent="0.3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</row>
    <row r="427" spans="1:29" ht="14.5" x14ac:dyDescent="0.3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</row>
    <row r="428" spans="1:29" ht="14.5" x14ac:dyDescent="0.3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</row>
    <row r="429" spans="1:29" ht="14.5" x14ac:dyDescent="0.3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</row>
    <row r="430" spans="1:29" ht="14.5" x14ac:dyDescent="0.3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</row>
    <row r="431" spans="1:29" ht="14.5" x14ac:dyDescent="0.3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</row>
    <row r="432" spans="1:29" ht="14.5" x14ac:dyDescent="0.3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</row>
    <row r="433" spans="1:29" ht="14.5" x14ac:dyDescent="0.3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</row>
    <row r="434" spans="1:29" ht="14.5" x14ac:dyDescent="0.3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</row>
    <row r="435" spans="1:29" ht="14.5" x14ac:dyDescent="0.3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</row>
    <row r="436" spans="1:29" ht="14.5" x14ac:dyDescent="0.3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</row>
    <row r="437" spans="1:29" ht="14.5" x14ac:dyDescent="0.3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</row>
    <row r="438" spans="1:29" ht="14.5" x14ac:dyDescent="0.3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</row>
    <row r="439" spans="1:29" ht="14.5" x14ac:dyDescent="0.3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</row>
    <row r="440" spans="1:29" ht="14.5" x14ac:dyDescent="0.3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</row>
    <row r="441" spans="1:29" ht="14.5" x14ac:dyDescent="0.3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</row>
    <row r="442" spans="1:29" ht="14.5" x14ac:dyDescent="0.3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</row>
    <row r="443" spans="1:29" ht="14.5" x14ac:dyDescent="0.3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</row>
    <row r="444" spans="1:29" ht="14.5" x14ac:dyDescent="0.3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</row>
    <row r="445" spans="1:29" ht="14.5" x14ac:dyDescent="0.3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</row>
    <row r="446" spans="1:29" ht="14.5" x14ac:dyDescent="0.3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</row>
    <row r="447" spans="1:29" ht="14.5" x14ac:dyDescent="0.3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</row>
    <row r="448" spans="1:29" ht="14.5" x14ac:dyDescent="0.3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</row>
    <row r="449" spans="1:29" ht="14.5" x14ac:dyDescent="0.3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</row>
    <row r="450" spans="1:29" ht="14.5" x14ac:dyDescent="0.3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</row>
    <row r="451" spans="1:29" ht="14.5" x14ac:dyDescent="0.3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</row>
    <row r="452" spans="1:29" ht="14.5" x14ac:dyDescent="0.3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</row>
    <row r="453" spans="1:29" ht="14.5" x14ac:dyDescent="0.3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</row>
    <row r="454" spans="1:29" ht="14.5" x14ac:dyDescent="0.3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</row>
    <row r="455" spans="1:29" ht="14.5" x14ac:dyDescent="0.3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</row>
    <row r="456" spans="1:29" ht="14.5" x14ac:dyDescent="0.3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</row>
    <row r="457" spans="1:29" ht="14.5" x14ac:dyDescent="0.3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</row>
    <row r="458" spans="1:29" ht="14.5" x14ac:dyDescent="0.3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</row>
    <row r="459" spans="1:29" ht="14.5" x14ac:dyDescent="0.3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</row>
    <row r="460" spans="1:29" ht="14.5" x14ac:dyDescent="0.3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</row>
    <row r="461" spans="1:29" ht="14.5" x14ac:dyDescent="0.3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</row>
    <row r="462" spans="1:29" ht="14.5" x14ac:dyDescent="0.3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</row>
    <row r="463" spans="1:29" ht="14.5" x14ac:dyDescent="0.3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</row>
    <row r="464" spans="1:29" ht="14.5" x14ac:dyDescent="0.3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</row>
    <row r="465" spans="1:29" ht="14.5" x14ac:dyDescent="0.3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</row>
    <row r="466" spans="1:29" ht="14.5" x14ac:dyDescent="0.3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</row>
    <row r="467" spans="1:29" ht="14.5" x14ac:dyDescent="0.3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</row>
    <row r="468" spans="1:29" ht="14.5" x14ac:dyDescent="0.3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</row>
    <row r="469" spans="1:29" ht="14.5" x14ac:dyDescent="0.3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</row>
    <row r="470" spans="1:29" ht="14.5" x14ac:dyDescent="0.3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</row>
    <row r="471" spans="1:29" ht="14.5" x14ac:dyDescent="0.3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</row>
    <row r="472" spans="1:29" ht="14.5" x14ac:dyDescent="0.3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</row>
    <row r="473" spans="1:29" ht="14.5" x14ac:dyDescent="0.3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</row>
    <row r="474" spans="1:29" ht="14.5" x14ac:dyDescent="0.3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</row>
    <row r="475" spans="1:29" ht="14.5" x14ac:dyDescent="0.3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</row>
    <row r="476" spans="1:29" ht="14.5" x14ac:dyDescent="0.3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</row>
    <row r="477" spans="1:29" ht="14.5" x14ac:dyDescent="0.3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</row>
    <row r="478" spans="1:29" ht="14.5" x14ac:dyDescent="0.3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</row>
    <row r="479" spans="1:29" ht="14.5" x14ac:dyDescent="0.3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</row>
    <row r="480" spans="1:29" ht="14.5" x14ac:dyDescent="0.3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</row>
    <row r="481" spans="1:29" ht="14.5" x14ac:dyDescent="0.3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</row>
    <row r="482" spans="1:29" ht="14.5" x14ac:dyDescent="0.3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</row>
    <row r="483" spans="1:29" ht="14.5" x14ac:dyDescent="0.3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</row>
    <row r="484" spans="1:29" ht="14.5" x14ac:dyDescent="0.3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</row>
    <row r="485" spans="1:29" ht="14.5" x14ac:dyDescent="0.3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</row>
    <row r="486" spans="1:29" ht="14.5" x14ac:dyDescent="0.3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</row>
    <row r="487" spans="1:29" ht="14.5" x14ac:dyDescent="0.3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</row>
    <row r="488" spans="1:29" ht="14.5" x14ac:dyDescent="0.3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</row>
    <row r="489" spans="1:29" ht="14.5" x14ac:dyDescent="0.3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</row>
    <row r="490" spans="1:29" ht="14.5" x14ac:dyDescent="0.3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</row>
    <row r="491" spans="1:29" ht="14.5" x14ac:dyDescent="0.3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</row>
    <row r="492" spans="1:29" ht="14.5" x14ac:dyDescent="0.3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</row>
    <row r="493" spans="1:29" ht="14.5" x14ac:dyDescent="0.3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</row>
    <row r="494" spans="1:29" ht="14.5" x14ac:dyDescent="0.3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</row>
    <row r="495" spans="1:29" ht="14.5" x14ac:dyDescent="0.3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</row>
    <row r="496" spans="1:29" ht="14.5" x14ac:dyDescent="0.3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</row>
    <row r="497" spans="1:29" ht="14.5" x14ac:dyDescent="0.3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</row>
    <row r="498" spans="1:29" ht="14.5" x14ac:dyDescent="0.3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</row>
    <row r="499" spans="1:29" ht="14.5" x14ac:dyDescent="0.3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</row>
    <row r="500" spans="1:29" ht="14.5" x14ac:dyDescent="0.3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</row>
    <row r="501" spans="1:29" ht="14.5" x14ac:dyDescent="0.3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</row>
    <row r="502" spans="1:29" ht="14.5" x14ac:dyDescent="0.3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</row>
    <row r="503" spans="1:29" ht="14.5" x14ac:dyDescent="0.3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</row>
    <row r="504" spans="1:29" ht="14.5" x14ac:dyDescent="0.3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</row>
    <row r="505" spans="1:29" ht="14.5" x14ac:dyDescent="0.3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</row>
    <row r="506" spans="1:29" ht="14.5" x14ac:dyDescent="0.3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</row>
    <row r="507" spans="1:29" ht="14.5" x14ac:dyDescent="0.3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</row>
    <row r="508" spans="1:29" ht="14.5" x14ac:dyDescent="0.3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</row>
    <row r="509" spans="1:29" ht="14.5" x14ac:dyDescent="0.3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</row>
    <row r="510" spans="1:29" ht="14.5" x14ac:dyDescent="0.3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</row>
    <row r="511" spans="1:29" ht="14.5" x14ac:dyDescent="0.3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</row>
    <row r="512" spans="1:29" ht="14.5" x14ac:dyDescent="0.3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</row>
    <row r="513" spans="1:29" ht="14.5" x14ac:dyDescent="0.3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</row>
    <row r="514" spans="1:29" ht="14.5" x14ac:dyDescent="0.3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</row>
    <row r="515" spans="1:29" ht="14.5" x14ac:dyDescent="0.3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</row>
    <row r="516" spans="1:29" ht="14.5" x14ac:dyDescent="0.3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</row>
    <row r="517" spans="1:29" ht="14.5" x14ac:dyDescent="0.3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</row>
    <row r="518" spans="1:29" ht="14.5" x14ac:dyDescent="0.3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</row>
    <row r="519" spans="1:29" ht="14.5" x14ac:dyDescent="0.3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</row>
    <row r="520" spans="1:29" ht="14.5" x14ac:dyDescent="0.3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</row>
    <row r="521" spans="1:29" ht="14.5" x14ac:dyDescent="0.3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</row>
    <row r="522" spans="1:29" ht="14.5" x14ac:dyDescent="0.3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</row>
    <row r="523" spans="1:29" ht="14.5" x14ac:dyDescent="0.3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</row>
    <row r="524" spans="1:29" ht="14.5" x14ac:dyDescent="0.3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</row>
    <row r="525" spans="1:29" ht="14.5" x14ac:dyDescent="0.3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</row>
    <row r="526" spans="1:29" ht="14.5" x14ac:dyDescent="0.3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</row>
    <row r="527" spans="1:29" ht="14.5" x14ac:dyDescent="0.3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</row>
    <row r="528" spans="1:29" ht="14.5" x14ac:dyDescent="0.3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</row>
    <row r="529" spans="1:29" ht="14.5" x14ac:dyDescent="0.3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</row>
    <row r="530" spans="1:29" ht="14.5" x14ac:dyDescent="0.3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</row>
    <row r="531" spans="1:29" ht="14.5" x14ac:dyDescent="0.3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</row>
    <row r="532" spans="1:29" ht="14.5" x14ac:dyDescent="0.3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</row>
    <row r="533" spans="1:29" ht="14.5" x14ac:dyDescent="0.3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</row>
    <row r="534" spans="1:29" ht="14.5" x14ac:dyDescent="0.3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</row>
    <row r="535" spans="1:29" ht="14.5" x14ac:dyDescent="0.3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</row>
    <row r="536" spans="1:29" ht="14.5" x14ac:dyDescent="0.3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</row>
    <row r="537" spans="1:29" ht="14.5" x14ac:dyDescent="0.3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</row>
    <row r="538" spans="1:29" ht="14.5" x14ac:dyDescent="0.3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</row>
    <row r="539" spans="1:29" ht="14.5" x14ac:dyDescent="0.3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</row>
    <row r="540" spans="1:29" ht="14.5" x14ac:dyDescent="0.3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</row>
    <row r="541" spans="1:29" ht="14.5" x14ac:dyDescent="0.3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</row>
    <row r="542" spans="1:29" ht="14.5" x14ac:dyDescent="0.3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</row>
    <row r="543" spans="1:29" ht="14.5" x14ac:dyDescent="0.3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</row>
    <row r="544" spans="1:29" ht="14.5" x14ac:dyDescent="0.3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</row>
    <row r="545" spans="1:29" ht="14.5" x14ac:dyDescent="0.3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</row>
    <row r="546" spans="1:29" ht="14.5" x14ac:dyDescent="0.3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</row>
    <row r="547" spans="1:29" ht="14.5" x14ac:dyDescent="0.3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</row>
    <row r="548" spans="1:29" ht="14.5" x14ac:dyDescent="0.3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</row>
    <row r="549" spans="1:29" ht="14.5" x14ac:dyDescent="0.3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</row>
    <row r="550" spans="1:29" ht="14.5" x14ac:dyDescent="0.3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</row>
    <row r="551" spans="1:29" ht="14.5" x14ac:dyDescent="0.3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</row>
    <row r="552" spans="1:29" ht="14.5" x14ac:dyDescent="0.3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</row>
    <row r="553" spans="1:29" ht="14.5" x14ac:dyDescent="0.3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</row>
    <row r="554" spans="1:29" ht="14.5" x14ac:dyDescent="0.3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</row>
    <row r="555" spans="1:29" ht="14.5" x14ac:dyDescent="0.3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</row>
    <row r="556" spans="1:29" ht="14.5" x14ac:dyDescent="0.3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</row>
    <row r="557" spans="1:29" ht="14.5" x14ac:dyDescent="0.3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</row>
    <row r="558" spans="1:29" ht="14.5" x14ac:dyDescent="0.3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</row>
    <row r="559" spans="1:29" ht="14.5" x14ac:dyDescent="0.3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</row>
    <row r="560" spans="1:29" ht="14.5" x14ac:dyDescent="0.3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</row>
    <row r="561" spans="1:29" ht="14.5" x14ac:dyDescent="0.3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</row>
    <row r="562" spans="1:29" ht="14.5" x14ac:dyDescent="0.3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</row>
    <row r="563" spans="1:29" ht="14.5" x14ac:dyDescent="0.3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</row>
    <row r="564" spans="1:29" ht="14.5" x14ac:dyDescent="0.3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</row>
    <row r="565" spans="1:29" ht="14.5" x14ac:dyDescent="0.3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</row>
    <row r="566" spans="1:29" ht="14.5" x14ac:dyDescent="0.3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</row>
    <row r="567" spans="1:29" ht="14.5" x14ac:dyDescent="0.3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</row>
    <row r="568" spans="1:29" ht="14.5" x14ac:dyDescent="0.3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</row>
    <row r="569" spans="1:29" ht="14.5" x14ac:dyDescent="0.3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</row>
    <row r="570" spans="1:29" ht="14.5" x14ac:dyDescent="0.3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</row>
    <row r="571" spans="1:29" ht="14.5" x14ac:dyDescent="0.3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</row>
    <row r="572" spans="1:29" ht="14.5" x14ac:dyDescent="0.3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</row>
    <row r="573" spans="1:29" ht="14.5" x14ac:dyDescent="0.3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</row>
    <row r="574" spans="1:29" ht="14.5" x14ac:dyDescent="0.3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</row>
    <row r="575" spans="1:29" ht="14.5" x14ac:dyDescent="0.3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</row>
    <row r="576" spans="1:29" ht="14.5" x14ac:dyDescent="0.3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</row>
    <row r="577" spans="1:29" ht="14.5" x14ac:dyDescent="0.3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</row>
    <row r="578" spans="1:29" ht="14.5" x14ac:dyDescent="0.3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</row>
    <row r="579" spans="1:29" ht="14.5" x14ac:dyDescent="0.3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</row>
    <row r="580" spans="1:29" ht="14.5" x14ac:dyDescent="0.3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</row>
    <row r="581" spans="1:29" ht="14.5" x14ac:dyDescent="0.3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</row>
    <row r="582" spans="1:29" ht="14.5" x14ac:dyDescent="0.3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</row>
    <row r="583" spans="1:29" ht="14.5" x14ac:dyDescent="0.3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</row>
    <row r="584" spans="1:29" ht="14.5" x14ac:dyDescent="0.3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</row>
    <row r="585" spans="1:29" ht="14.5" x14ac:dyDescent="0.3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</row>
    <row r="586" spans="1:29" ht="14.5" x14ac:dyDescent="0.3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</row>
    <row r="587" spans="1:29" ht="14.5" x14ac:dyDescent="0.3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</row>
    <row r="588" spans="1:29" ht="14.5" x14ac:dyDescent="0.3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</row>
    <row r="589" spans="1:29" ht="14.5" x14ac:dyDescent="0.3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</row>
    <row r="590" spans="1:29" ht="14.5" x14ac:dyDescent="0.3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</row>
    <row r="591" spans="1:29" ht="14.5" x14ac:dyDescent="0.3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</row>
    <row r="592" spans="1:29" ht="14.5" x14ac:dyDescent="0.3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</row>
    <row r="593" spans="1:29" ht="14.5" x14ac:dyDescent="0.3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</row>
    <row r="594" spans="1:29" ht="14.5" x14ac:dyDescent="0.3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</row>
    <row r="595" spans="1:29" ht="14.5" x14ac:dyDescent="0.3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</row>
    <row r="596" spans="1:29" ht="14.5" x14ac:dyDescent="0.3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</row>
    <row r="597" spans="1:29" ht="14.5" x14ac:dyDescent="0.3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</row>
    <row r="598" spans="1:29" ht="14.5" x14ac:dyDescent="0.3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</row>
    <row r="599" spans="1:29" ht="14.5" x14ac:dyDescent="0.3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</row>
    <row r="600" spans="1:29" ht="14.5" x14ac:dyDescent="0.3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</row>
    <row r="601" spans="1:29" ht="14.5" x14ac:dyDescent="0.3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</row>
    <row r="602" spans="1:29" ht="14.5" x14ac:dyDescent="0.3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</row>
    <row r="603" spans="1:29" ht="14.5" x14ac:dyDescent="0.3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</row>
    <row r="604" spans="1:29" ht="14.5" x14ac:dyDescent="0.3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</row>
    <row r="605" spans="1:29" ht="14.5" x14ac:dyDescent="0.3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</row>
    <row r="606" spans="1:29" ht="14.5" x14ac:dyDescent="0.3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</row>
    <row r="607" spans="1:29" ht="14.5" x14ac:dyDescent="0.3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</row>
    <row r="608" spans="1:29" ht="14.5" x14ac:dyDescent="0.3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</row>
    <row r="609" spans="1:29" ht="14.5" x14ac:dyDescent="0.3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</row>
    <row r="610" spans="1:29" ht="14.5" x14ac:dyDescent="0.3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</row>
    <row r="611" spans="1:29" ht="14.5" x14ac:dyDescent="0.3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</row>
    <row r="612" spans="1:29" ht="14.5" x14ac:dyDescent="0.3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</row>
    <row r="613" spans="1:29" ht="14.5" x14ac:dyDescent="0.3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</row>
    <row r="614" spans="1:29" ht="14.5" x14ac:dyDescent="0.3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</row>
    <row r="615" spans="1:29" ht="14.5" x14ac:dyDescent="0.3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</row>
    <row r="616" spans="1:29" ht="14.5" x14ac:dyDescent="0.3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</row>
    <row r="617" spans="1:29" ht="14.5" x14ac:dyDescent="0.3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</row>
    <row r="618" spans="1:29" ht="14.5" x14ac:dyDescent="0.3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</row>
    <row r="619" spans="1:29" ht="14.5" x14ac:dyDescent="0.3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</row>
    <row r="620" spans="1:29" ht="14.5" x14ac:dyDescent="0.3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</row>
    <row r="621" spans="1:29" ht="14.5" x14ac:dyDescent="0.3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</row>
    <row r="622" spans="1:29" ht="14.5" x14ac:dyDescent="0.3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</row>
    <row r="623" spans="1:29" ht="14.5" x14ac:dyDescent="0.3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</row>
    <row r="624" spans="1:29" ht="14.5" x14ac:dyDescent="0.3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</row>
    <row r="625" spans="1:29" ht="14.5" x14ac:dyDescent="0.3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</row>
    <row r="626" spans="1:29" ht="14.5" x14ac:dyDescent="0.3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</row>
    <row r="627" spans="1:29" ht="14.5" x14ac:dyDescent="0.3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</row>
    <row r="628" spans="1:29" ht="14.5" x14ac:dyDescent="0.3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</row>
    <row r="629" spans="1:29" ht="14.5" x14ac:dyDescent="0.3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</row>
    <row r="630" spans="1:29" ht="14.5" x14ac:dyDescent="0.3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</row>
    <row r="631" spans="1:29" ht="14.5" x14ac:dyDescent="0.3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</row>
    <row r="632" spans="1:29" ht="14.5" x14ac:dyDescent="0.3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</row>
    <row r="633" spans="1:29" ht="14.5" x14ac:dyDescent="0.3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</row>
    <row r="634" spans="1:29" ht="14.5" x14ac:dyDescent="0.3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</row>
    <row r="635" spans="1:29" ht="14.5" x14ac:dyDescent="0.3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</row>
    <row r="636" spans="1:29" ht="14.5" x14ac:dyDescent="0.3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</row>
    <row r="637" spans="1:29" ht="14.5" x14ac:dyDescent="0.3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</row>
    <row r="638" spans="1:29" ht="14.5" x14ac:dyDescent="0.3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</row>
    <row r="639" spans="1:29" ht="14.5" x14ac:dyDescent="0.3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</row>
    <row r="640" spans="1:29" ht="14.5" x14ac:dyDescent="0.3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</row>
    <row r="641" spans="1:29" ht="14.5" x14ac:dyDescent="0.3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</row>
    <row r="642" spans="1:29" ht="14.5" x14ac:dyDescent="0.3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</row>
    <row r="643" spans="1:29" ht="14.5" x14ac:dyDescent="0.3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</row>
    <row r="644" spans="1:29" ht="14.5" x14ac:dyDescent="0.3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</row>
    <row r="645" spans="1:29" ht="14.5" x14ac:dyDescent="0.3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</row>
    <row r="646" spans="1:29" ht="14.5" x14ac:dyDescent="0.3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</row>
    <row r="647" spans="1:29" ht="14.5" x14ac:dyDescent="0.3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</row>
    <row r="648" spans="1:29" ht="14.5" x14ac:dyDescent="0.3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</row>
    <row r="649" spans="1:29" ht="14.5" x14ac:dyDescent="0.3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</row>
    <row r="650" spans="1:29" ht="14.5" x14ac:dyDescent="0.3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</row>
    <row r="651" spans="1:29" ht="14.5" x14ac:dyDescent="0.3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</row>
    <row r="652" spans="1:29" ht="14.5" x14ac:dyDescent="0.3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</row>
    <row r="653" spans="1:29" ht="14.5" x14ac:dyDescent="0.3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</row>
    <row r="654" spans="1:29" ht="14.5" x14ac:dyDescent="0.3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</row>
    <row r="655" spans="1:29" ht="14.5" x14ac:dyDescent="0.3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</row>
    <row r="656" spans="1:29" ht="14.5" x14ac:dyDescent="0.3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</row>
    <row r="657" spans="1:29" ht="14.5" x14ac:dyDescent="0.3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</row>
    <row r="658" spans="1:29" ht="14.5" x14ac:dyDescent="0.3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</row>
    <row r="659" spans="1:29" ht="14.5" x14ac:dyDescent="0.3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</row>
    <row r="660" spans="1:29" ht="14.5" x14ac:dyDescent="0.3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</row>
    <row r="661" spans="1:29" ht="14.5" x14ac:dyDescent="0.3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</row>
    <row r="662" spans="1:29" ht="14.5" x14ac:dyDescent="0.3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</row>
    <row r="663" spans="1:29" ht="14.5" x14ac:dyDescent="0.3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</row>
    <row r="664" spans="1:29" ht="14.5" x14ac:dyDescent="0.3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</row>
    <row r="665" spans="1:29" ht="14.5" x14ac:dyDescent="0.3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</row>
    <row r="666" spans="1:29" ht="14.5" x14ac:dyDescent="0.3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</row>
    <row r="667" spans="1:29" ht="14.5" x14ac:dyDescent="0.3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</row>
    <row r="668" spans="1:29" ht="14.5" x14ac:dyDescent="0.3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</row>
    <row r="669" spans="1:29" ht="14.5" x14ac:dyDescent="0.3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</row>
    <row r="670" spans="1:29" ht="14.5" x14ac:dyDescent="0.3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</row>
    <row r="671" spans="1:29" ht="14.5" x14ac:dyDescent="0.3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</row>
    <row r="672" spans="1:29" ht="14.5" x14ac:dyDescent="0.3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</row>
    <row r="673" spans="1:29" ht="14.5" x14ac:dyDescent="0.3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</row>
    <row r="674" spans="1:29" ht="14.5" x14ac:dyDescent="0.3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</row>
    <row r="675" spans="1:29" ht="14.5" x14ac:dyDescent="0.3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</row>
    <row r="676" spans="1:29" ht="14.5" x14ac:dyDescent="0.3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</row>
    <row r="677" spans="1:29" ht="14.5" x14ac:dyDescent="0.3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</row>
    <row r="678" spans="1:29" ht="14.5" x14ac:dyDescent="0.3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</row>
    <row r="679" spans="1:29" ht="14.5" x14ac:dyDescent="0.3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</row>
    <row r="680" spans="1:29" ht="14.5" x14ac:dyDescent="0.3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</row>
    <row r="681" spans="1:29" ht="14.5" x14ac:dyDescent="0.3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</row>
    <row r="682" spans="1:29" ht="14.5" x14ac:dyDescent="0.3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</row>
    <row r="683" spans="1:29" ht="14.5" x14ac:dyDescent="0.3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</row>
    <row r="684" spans="1:29" ht="14.5" x14ac:dyDescent="0.3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</row>
    <row r="685" spans="1:29" ht="14.5" x14ac:dyDescent="0.3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</row>
    <row r="686" spans="1:29" ht="14.5" x14ac:dyDescent="0.3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</row>
    <row r="687" spans="1:29" ht="14.5" x14ac:dyDescent="0.3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</row>
    <row r="688" spans="1:29" ht="14.5" x14ac:dyDescent="0.3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</row>
    <row r="689" spans="1:29" ht="14.5" x14ac:dyDescent="0.3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</row>
    <row r="690" spans="1:29" ht="14.5" x14ac:dyDescent="0.3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</row>
    <row r="691" spans="1:29" ht="14.5" x14ac:dyDescent="0.3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</row>
    <row r="692" spans="1:29" ht="14.5" x14ac:dyDescent="0.3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</row>
    <row r="693" spans="1:29" ht="14.5" x14ac:dyDescent="0.3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</row>
    <row r="694" spans="1:29" ht="14.5" x14ac:dyDescent="0.3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</row>
    <row r="695" spans="1:29" ht="14.5" x14ac:dyDescent="0.3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</row>
    <row r="696" spans="1:29" ht="14.5" x14ac:dyDescent="0.3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</row>
    <row r="697" spans="1:29" ht="14.5" x14ac:dyDescent="0.3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</row>
    <row r="698" spans="1:29" ht="14.5" x14ac:dyDescent="0.3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</row>
    <row r="699" spans="1:29" ht="14.5" x14ac:dyDescent="0.3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</row>
    <row r="700" spans="1:29" ht="14.5" x14ac:dyDescent="0.3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</row>
    <row r="701" spans="1:29" ht="14.5" x14ac:dyDescent="0.3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</row>
    <row r="702" spans="1:29" ht="14.5" x14ac:dyDescent="0.3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</row>
    <row r="703" spans="1:29" ht="14.5" x14ac:dyDescent="0.3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</row>
    <row r="704" spans="1:29" ht="14.5" x14ac:dyDescent="0.3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</row>
    <row r="705" spans="1:29" ht="14.5" x14ac:dyDescent="0.3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</row>
    <row r="706" spans="1:29" ht="14.5" x14ac:dyDescent="0.3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</row>
    <row r="707" spans="1:29" ht="14.5" x14ac:dyDescent="0.3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</row>
    <row r="708" spans="1:29" ht="14.5" x14ac:dyDescent="0.3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</row>
    <row r="709" spans="1:29" ht="14.5" x14ac:dyDescent="0.3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</row>
    <row r="710" spans="1:29" ht="14.5" x14ac:dyDescent="0.3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</row>
    <row r="711" spans="1:29" ht="14.5" x14ac:dyDescent="0.3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</row>
    <row r="712" spans="1:29" ht="14.5" x14ac:dyDescent="0.3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</row>
    <row r="713" spans="1:29" ht="14.5" x14ac:dyDescent="0.3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</row>
    <row r="714" spans="1:29" ht="14.5" x14ac:dyDescent="0.3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</row>
    <row r="715" spans="1:29" ht="14.5" x14ac:dyDescent="0.3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</row>
    <row r="716" spans="1:29" ht="14.5" x14ac:dyDescent="0.3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</row>
    <row r="717" spans="1:29" ht="14.5" x14ac:dyDescent="0.3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</row>
    <row r="718" spans="1:29" ht="14.5" x14ac:dyDescent="0.3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</row>
    <row r="719" spans="1:29" ht="14.5" x14ac:dyDescent="0.3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</row>
    <row r="720" spans="1:29" ht="14.5" x14ac:dyDescent="0.3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</row>
    <row r="721" spans="1:29" ht="14.5" x14ac:dyDescent="0.3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</row>
    <row r="722" spans="1:29" ht="14.5" x14ac:dyDescent="0.3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</row>
    <row r="723" spans="1:29" ht="14.5" x14ac:dyDescent="0.3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</row>
    <row r="724" spans="1:29" ht="14.5" x14ac:dyDescent="0.3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</row>
    <row r="725" spans="1:29" ht="14.5" x14ac:dyDescent="0.3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</row>
    <row r="726" spans="1:29" ht="14.5" x14ac:dyDescent="0.3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</row>
    <row r="727" spans="1:29" ht="14.5" x14ac:dyDescent="0.3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</row>
    <row r="728" spans="1:29" ht="14.5" x14ac:dyDescent="0.3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</row>
    <row r="729" spans="1:29" ht="14.5" x14ac:dyDescent="0.3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</row>
    <row r="730" spans="1:29" ht="14.5" x14ac:dyDescent="0.3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</row>
    <row r="731" spans="1:29" ht="14.5" x14ac:dyDescent="0.3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</row>
    <row r="732" spans="1:29" ht="14.5" x14ac:dyDescent="0.3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</row>
    <row r="733" spans="1:29" ht="14.5" x14ac:dyDescent="0.3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</row>
    <row r="734" spans="1:29" ht="14.5" x14ac:dyDescent="0.3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</row>
    <row r="735" spans="1:29" ht="14.5" x14ac:dyDescent="0.3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</row>
    <row r="736" spans="1:29" ht="14.5" x14ac:dyDescent="0.3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</row>
    <row r="737" spans="1:29" ht="14.5" x14ac:dyDescent="0.3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</row>
    <row r="738" spans="1:29" ht="14.5" x14ac:dyDescent="0.3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</row>
    <row r="739" spans="1:29" ht="14.5" x14ac:dyDescent="0.3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</row>
    <row r="740" spans="1:29" ht="14.5" x14ac:dyDescent="0.3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</row>
    <row r="741" spans="1:29" ht="14.5" x14ac:dyDescent="0.3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</row>
    <row r="742" spans="1:29" ht="14.5" x14ac:dyDescent="0.3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</row>
    <row r="743" spans="1:29" ht="14.5" x14ac:dyDescent="0.3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</row>
    <row r="744" spans="1:29" ht="14.5" x14ac:dyDescent="0.3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</row>
    <row r="745" spans="1:29" ht="14.5" x14ac:dyDescent="0.3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</row>
    <row r="746" spans="1:29" ht="14.5" x14ac:dyDescent="0.3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</row>
    <row r="747" spans="1:29" ht="14.5" x14ac:dyDescent="0.3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</row>
    <row r="748" spans="1:29" ht="14.5" x14ac:dyDescent="0.3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</row>
    <row r="749" spans="1:29" ht="14.5" x14ac:dyDescent="0.3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</row>
    <row r="750" spans="1:29" ht="14.5" x14ac:dyDescent="0.3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</row>
    <row r="751" spans="1:29" ht="14.5" x14ac:dyDescent="0.3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</row>
    <row r="752" spans="1:29" ht="14.5" x14ac:dyDescent="0.3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</row>
    <row r="753" spans="1:29" ht="14.5" x14ac:dyDescent="0.3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</row>
    <row r="754" spans="1:29" ht="14.5" x14ac:dyDescent="0.3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</row>
    <row r="755" spans="1:29" ht="14.5" x14ac:dyDescent="0.3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</row>
    <row r="756" spans="1:29" ht="14.5" x14ac:dyDescent="0.3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</row>
    <row r="757" spans="1:29" ht="14.5" x14ac:dyDescent="0.3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</row>
    <row r="758" spans="1:29" ht="14.5" x14ac:dyDescent="0.3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</row>
    <row r="759" spans="1:29" ht="14.5" x14ac:dyDescent="0.3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</row>
    <row r="760" spans="1:29" ht="14.5" x14ac:dyDescent="0.3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</row>
    <row r="761" spans="1:29" ht="14.5" x14ac:dyDescent="0.3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</row>
    <row r="762" spans="1:29" ht="14.5" x14ac:dyDescent="0.3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</row>
    <row r="763" spans="1:29" ht="14.5" x14ac:dyDescent="0.3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</row>
    <row r="764" spans="1:29" ht="14.5" x14ac:dyDescent="0.3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</row>
    <row r="765" spans="1:29" ht="14.5" x14ac:dyDescent="0.3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</row>
    <row r="766" spans="1:29" ht="14.5" x14ac:dyDescent="0.3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</row>
    <row r="767" spans="1:29" ht="14.5" x14ac:dyDescent="0.3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</row>
    <row r="768" spans="1:29" ht="14.5" x14ac:dyDescent="0.3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</row>
    <row r="769" spans="1:29" ht="14.5" x14ac:dyDescent="0.3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</row>
    <row r="770" spans="1:29" ht="14.5" x14ac:dyDescent="0.3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</row>
    <row r="771" spans="1:29" ht="14.5" x14ac:dyDescent="0.3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</row>
    <row r="772" spans="1:29" ht="14.5" x14ac:dyDescent="0.3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</row>
    <row r="773" spans="1:29" ht="14.5" x14ac:dyDescent="0.3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</row>
    <row r="774" spans="1:29" ht="14.5" x14ac:dyDescent="0.3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</row>
    <row r="775" spans="1:29" ht="14.5" x14ac:dyDescent="0.3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</row>
    <row r="776" spans="1:29" ht="14.5" x14ac:dyDescent="0.3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</row>
    <row r="777" spans="1:29" ht="14.5" x14ac:dyDescent="0.3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</row>
    <row r="778" spans="1:29" ht="14.5" x14ac:dyDescent="0.3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</row>
    <row r="779" spans="1:29" ht="14.5" x14ac:dyDescent="0.3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</row>
    <row r="780" spans="1:29" ht="14.5" x14ac:dyDescent="0.3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</row>
    <row r="781" spans="1:29" ht="14.5" x14ac:dyDescent="0.3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</row>
    <row r="782" spans="1:29" ht="14.5" x14ac:dyDescent="0.3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</row>
    <row r="783" spans="1:29" ht="14.5" x14ac:dyDescent="0.3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</row>
    <row r="784" spans="1:29" ht="14.5" x14ac:dyDescent="0.3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</row>
    <row r="785" spans="1:29" ht="14.5" x14ac:dyDescent="0.3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</row>
    <row r="786" spans="1:29" ht="14.5" x14ac:dyDescent="0.3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</row>
    <row r="787" spans="1:29" ht="14.5" x14ac:dyDescent="0.3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</row>
    <row r="788" spans="1:29" ht="14.5" x14ac:dyDescent="0.3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</row>
    <row r="789" spans="1:29" ht="14.5" x14ac:dyDescent="0.3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</row>
    <row r="790" spans="1:29" ht="14.5" x14ac:dyDescent="0.3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</row>
    <row r="791" spans="1:29" ht="14.5" x14ac:dyDescent="0.3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</row>
    <row r="792" spans="1:29" ht="14.5" x14ac:dyDescent="0.3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</row>
    <row r="793" spans="1:29" ht="14.5" x14ac:dyDescent="0.3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</row>
    <row r="794" spans="1:29" ht="14.5" x14ac:dyDescent="0.3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</row>
    <row r="795" spans="1:29" ht="14.5" x14ac:dyDescent="0.3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</row>
    <row r="796" spans="1:29" ht="14.5" x14ac:dyDescent="0.3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</row>
    <row r="797" spans="1:29" ht="14.5" x14ac:dyDescent="0.3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</row>
    <row r="798" spans="1:29" ht="14.5" x14ac:dyDescent="0.3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</row>
    <row r="799" spans="1:29" ht="14.5" x14ac:dyDescent="0.3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</row>
    <row r="800" spans="1:29" ht="14.5" x14ac:dyDescent="0.3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</row>
    <row r="801" spans="1:29" ht="14.5" x14ac:dyDescent="0.3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</row>
    <row r="802" spans="1:29" ht="14.5" x14ac:dyDescent="0.3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</row>
    <row r="803" spans="1:29" ht="14.5" x14ac:dyDescent="0.3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</row>
    <row r="804" spans="1:29" ht="14.5" x14ac:dyDescent="0.3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</row>
    <row r="805" spans="1:29" ht="14.5" x14ac:dyDescent="0.3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</row>
    <row r="806" spans="1:29" ht="14.5" x14ac:dyDescent="0.3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</row>
    <row r="807" spans="1:29" ht="14.5" x14ac:dyDescent="0.3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</row>
    <row r="808" spans="1:29" ht="14.5" x14ac:dyDescent="0.3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</row>
    <row r="809" spans="1:29" ht="14.5" x14ac:dyDescent="0.3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</row>
    <row r="810" spans="1:29" ht="14.5" x14ac:dyDescent="0.3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</row>
    <row r="811" spans="1:29" ht="14.5" x14ac:dyDescent="0.3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</row>
    <row r="812" spans="1:29" ht="14.5" x14ac:dyDescent="0.3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</row>
    <row r="813" spans="1:29" ht="14.5" x14ac:dyDescent="0.3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</row>
    <row r="814" spans="1:29" ht="14.5" x14ac:dyDescent="0.3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</row>
    <row r="815" spans="1:29" ht="14.5" x14ac:dyDescent="0.3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</row>
    <row r="816" spans="1:29" ht="14.5" x14ac:dyDescent="0.3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</row>
    <row r="817" spans="1:29" ht="14.5" x14ac:dyDescent="0.3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</row>
    <row r="818" spans="1:29" ht="14.5" x14ac:dyDescent="0.3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</row>
    <row r="819" spans="1:29" ht="14.5" x14ac:dyDescent="0.3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</row>
    <row r="820" spans="1:29" ht="14.5" x14ac:dyDescent="0.3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</row>
    <row r="821" spans="1:29" ht="14.5" x14ac:dyDescent="0.3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</row>
    <row r="822" spans="1:29" ht="14.5" x14ac:dyDescent="0.3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</row>
    <row r="823" spans="1:29" ht="14.5" x14ac:dyDescent="0.3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</row>
    <row r="824" spans="1:29" ht="14.5" x14ac:dyDescent="0.3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</row>
    <row r="825" spans="1:29" ht="14.5" x14ac:dyDescent="0.3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</row>
    <row r="826" spans="1:29" ht="14.5" x14ac:dyDescent="0.3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</row>
    <row r="827" spans="1:29" ht="14.5" x14ac:dyDescent="0.3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</row>
    <row r="828" spans="1:29" ht="14.5" x14ac:dyDescent="0.3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</row>
    <row r="829" spans="1:29" ht="14.5" x14ac:dyDescent="0.3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</row>
    <row r="830" spans="1:29" ht="14.5" x14ac:dyDescent="0.3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</row>
    <row r="831" spans="1:29" ht="14.5" x14ac:dyDescent="0.3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</row>
    <row r="832" spans="1:29" ht="14.5" x14ac:dyDescent="0.3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</row>
    <row r="833" spans="1:29" ht="14.5" x14ac:dyDescent="0.3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</row>
    <row r="834" spans="1:29" ht="14.5" x14ac:dyDescent="0.3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</row>
    <row r="835" spans="1:29" ht="14.5" x14ac:dyDescent="0.3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</row>
    <row r="836" spans="1:29" ht="14.5" x14ac:dyDescent="0.3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</row>
    <row r="837" spans="1:29" ht="14.5" x14ac:dyDescent="0.3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</row>
    <row r="838" spans="1:29" ht="14.5" x14ac:dyDescent="0.3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</row>
    <row r="839" spans="1:29" ht="14.5" x14ac:dyDescent="0.3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</row>
    <row r="840" spans="1:29" ht="14.5" x14ac:dyDescent="0.3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</row>
    <row r="841" spans="1:29" ht="14.5" x14ac:dyDescent="0.3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</row>
    <row r="842" spans="1:29" ht="14.5" x14ac:dyDescent="0.3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</row>
    <row r="843" spans="1:29" ht="14.5" x14ac:dyDescent="0.3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</row>
    <row r="844" spans="1:29" ht="14.5" x14ac:dyDescent="0.3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</row>
    <row r="845" spans="1:29" ht="14.5" x14ac:dyDescent="0.3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</row>
    <row r="846" spans="1:29" ht="14.5" x14ac:dyDescent="0.3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</row>
    <row r="847" spans="1:29" ht="14.5" x14ac:dyDescent="0.3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</row>
    <row r="848" spans="1:29" ht="14.5" x14ac:dyDescent="0.3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</row>
    <row r="849" spans="1:29" ht="14.5" x14ac:dyDescent="0.3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</row>
    <row r="850" spans="1:29" ht="14.5" x14ac:dyDescent="0.3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</row>
    <row r="851" spans="1:29" ht="14.5" x14ac:dyDescent="0.3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</row>
    <row r="852" spans="1:29" ht="14.5" x14ac:dyDescent="0.3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</row>
    <row r="853" spans="1:29" ht="14.5" x14ac:dyDescent="0.3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</row>
    <row r="854" spans="1:29" ht="14.5" x14ac:dyDescent="0.3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</row>
    <row r="855" spans="1:29" ht="14.5" x14ac:dyDescent="0.3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</row>
    <row r="856" spans="1:29" ht="14.5" x14ac:dyDescent="0.3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</row>
    <row r="857" spans="1:29" ht="14.5" x14ac:dyDescent="0.3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</row>
    <row r="858" spans="1:29" ht="14.5" x14ac:dyDescent="0.3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</row>
    <row r="859" spans="1:29" ht="14.5" x14ac:dyDescent="0.3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</row>
    <row r="860" spans="1:29" ht="14.5" x14ac:dyDescent="0.3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</row>
    <row r="861" spans="1:29" ht="14.5" x14ac:dyDescent="0.3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</row>
    <row r="862" spans="1:29" ht="14.5" x14ac:dyDescent="0.3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</row>
    <row r="863" spans="1:29" ht="14.5" x14ac:dyDescent="0.3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</row>
    <row r="864" spans="1:29" ht="14.5" x14ac:dyDescent="0.3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</row>
    <row r="865" spans="1:29" ht="14.5" x14ac:dyDescent="0.3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</row>
    <row r="866" spans="1:29" ht="14.5" x14ac:dyDescent="0.3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</row>
    <row r="867" spans="1:29" ht="14.5" x14ac:dyDescent="0.3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</row>
    <row r="868" spans="1:29" ht="14.5" x14ac:dyDescent="0.3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</row>
    <row r="869" spans="1:29" ht="14.5" x14ac:dyDescent="0.3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</row>
    <row r="870" spans="1:29" ht="14.5" x14ac:dyDescent="0.3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</row>
    <row r="871" spans="1:29" ht="14.5" x14ac:dyDescent="0.3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</row>
    <row r="872" spans="1:29" ht="14.5" x14ac:dyDescent="0.3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</row>
    <row r="873" spans="1:29" ht="14.5" x14ac:dyDescent="0.3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</row>
    <row r="874" spans="1:29" ht="14.5" x14ac:dyDescent="0.3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</row>
    <row r="875" spans="1:29" ht="14.5" x14ac:dyDescent="0.3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</row>
    <row r="876" spans="1:29" ht="14.5" x14ac:dyDescent="0.3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</row>
    <row r="877" spans="1:29" ht="14.5" x14ac:dyDescent="0.3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</row>
    <row r="878" spans="1:29" ht="14.5" x14ac:dyDescent="0.3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</row>
    <row r="879" spans="1:29" ht="14.5" x14ac:dyDescent="0.3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</row>
    <row r="880" spans="1:29" ht="14.5" x14ac:dyDescent="0.3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</row>
    <row r="881" spans="1:29" ht="14.5" x14ac:dyDescent="0.3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</row>
    <row r="882" spans="1:29" ht="14.5" x14ac:dyDescent="0.3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</row>
    <row r="883" spans="1:29" ht="14.5" x14ac:dyDescent="0.3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</row>
    <row r="884" spans="1:29" ht="14.5" x14ac:dyDescent="0.3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</row>
    <row r="885" spans="1:29" ht="14.5" x14ac:dyDescent="0.3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</row>
    <row r="886" spans="1:29" ht="14.5" x14ac:dyDescent="0.3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</row>
    <row r="887" spans="1:29" ht="14.5" x14ac:dyDescent="0.3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</row>
    <row r="888" spans="1:29" ht="14.5" x14ac:dyDescent="0.3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</row>
    <row r="889" spans="1:29" ht="14.5" x14ac:dyDescent="0.3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</row>
    <row r="890" spans="1:29" ht="14.5" x14ac:dyDescent="0.3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</row>
    <row r="891" spans="1:29" ht="14.5" x14ac:dyDescent="0.3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</row>
    <row r="892" spans="1:29" ht="14.5" x14ac:dyDescent="0.3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</row>
    <row r="893" spans="1:29" ht="14.5" x14ac:dyDescent="0.3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</row>
    <row r="894" spans="1:29" ht="14.5" x14ac:dyDescent="0.3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</row>
    <row r="895" spans="1:29" ht="14.5" x14ac:dyDescent="0.3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</row>
    <row r="896" spans="1:29" ht="14.5" x14ac:dyDescent="0.3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</row>
    <row r="897" spans="1:29" ht="14.5" x14ac:dyDescent="0.3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</row>
    <row r="898" spans="1:29" ht="14.5" x14ac:dyDescent="0.3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</row>
    <row r="899" spans="1:29" ht="14.5" x14ac:dyDescent="0.3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</row>
    <row r="900" spans="1:29" ht="14.5" x14ac:dyDescent="0.3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</row>
    <row r="901" spans="1:29" ht="14.5" x14ac:dyDescent="0.3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</row>
    <row r="902" spans="1:29" ht="14.5" x14ac:dyDescent="0.3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</row>
    <row r="903" spans="1:29" ht="14.5" x14ac:dyDescent="0.3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</row>
    <row r="904" spans="1:29" ht="14.5" x14ac:dyDescent="0.3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</row>
    <row r="905" spans="1:29" ht="14.5" x14ac:dyDescent="0.3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</row>
    <row r="906" spans="1:29" ht="14.5" x14ac:dyDescent="0.3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</row>
    <row r="907" spans="1:29" ht="14.5" x14ac:dyDescent="0.3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</row>
    <row r="908" spans="1:29" ht="14.5" x14ac:dyDescent="0.3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</row>
    <row r="909" spans="1:29" ht="14.5" x14ac:dyDescent="0.3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</row>
    <row r="910" spans="1:29" ht="14.5" x14ac:dyDescent="0.3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</row>
    <row r="911" spans="1:29" ht="14.5" x14ac:dyDescent="0.3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</row>
    <row r="912" spans="1:29" ht="14.5" x14ac:dyDescent="0.3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</row>
    <row r="913" spans="1:29" ht="14.5" x14ac:dyDescent="0.3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</row>
    <row r="914" spans="1:29" ht="14.5" x14ac:dyDescent="0.3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</row>
    <row r="915" spans="1:29" ht="14.5" x14ac:dyDescent="0.3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</row>
    <row r="916" spans="1:29" ht="14.5" x14ac:dyDescent="0.3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</row>
    <row r="917" spans="1:29" ht="14.5" x14ac:dyDescent="0.3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</row>
    <row r="918" spans="1:29" ht="14.5" x14ac:dyDescent="0.3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</row>
    <row r="919" spans="1:29" ht="14.5" x14ac:dyDescent="0.3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</row>
    <row r="920" spans="1:29" ht="14.5" x14ac:dyDescent="0.3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</row>
    <row r="921" spans="1:29" ht="14.5" x14ac:dyDescent="0.3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</row>
    <row r="922" spans="1:29" ht="14.5" x14ac:dyDescent="0.3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</row>
    <row r="923" spans="1:29" ht="14.5" x14ac:dyDescent="0.3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</row>
    <row r="924" spans="1:29" ht="14.5" x14ac:dyDescent="0.3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</row>
    <row r="925" spans="1:29" ht="14.5" x14ac:dyDescent="0.3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</row>
    <row r="926" spans="1:29" ht="14.5" x14ac:dyDescent="0.3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</row>
    <row r="927" spans="1:29" ht="14.5" x14ac:dyDescent="0.3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</row>
    <row r="928" spans="1:29" ht="14.5" x14ac:dyDescent="0.3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</row>
    <row r="929" spans="1:29" ht="14.5" x14ac:dyDescent="0.3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</row>
    <row r="930" spans="1:29" ht="14.5" x14ac:dyDescent="0.3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</row>
    <row r="931" spans="1:29" ht="14.5" x14ac:dyDescent="0.3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</row>
    <row r="932" spans="1:29" ht="14.5" x14ac:dyDescent="0.3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</row>
    <row r="933" spans="1:29" ht="14.5" x14ac:dyDescent="0.3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</row>
    <row r="934" spans="1:29" ht="14.5" x14ac:dyDescent="0.3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</row>
    <row r="935" spans="1:29" ht="14.5" x14ac:dyDescent="0.3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</row>
    <row r="936" spans="1:29" ht="14.5" x14ac:dyDescent="0.3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</row>
    <row r="937" spans="1:29" ht="14.5" x14ac:dyDescent="0.3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</row>
    <row r="938" spans="1:29" ht="14.5" x14ac:dyDescent="0.3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</row>
    <row r="939" spans="1:29" ht="14.5" x14ac:dyDescent="0.3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</row>
    <row r="940" spans="1:29" ht="14.5" x14ac:dyDescent="0.3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</row>
    <row r="941" spans="1:29" ht="14.5" x14ac:dyDescent="0.3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</row>
    <row r="942" spans="1:29" ht="14.5" x14ac:dyDescent="0.3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</row>
    <row r="943" spans="1:29" ht="14.5" x14ac:dyDescent="0.3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</row>
    <row r="944" spans="1:29" ht="14.5" x14ac:dyDescent="0.3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</row>
    <row r="945" spans="1:29" ht="14.5" x14ac:dyDescent="0.3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</row>
    <row r="946" spans="1:29" ht="14.5" x14ac:dyDescent="0.3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</row>
    <row r="947" spans="1:29" ht="14.5" x14ac:dyDescent="0.3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</row>
    <row r="948" spans="1:29" ht="14.5" x14ac:dyDescent="0.3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</row>
    <row r="949" spans="1:29" ht="14.5" x14ac:dyDescent="0.3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</row>
    <row r="950" spans="1:29" ht="14.5" x14ac:dyDescent="0.3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</row>
    <row r="951" spans="1:29" ht="14.5" x14ac:dyDescent="0.3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</row>
    <row r="952" spans="1:29" ht="14.5" x14ac:dyDescent="0.3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</row>
    <row r="953" spans="1:29" ht="14.5" x14ac:dyDescent="0.3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</row>
    <row r="954" spans="1:29" ht="14.5" x14ac:dyDescent="0.3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</row>
    <row r="955" spans="1:29" ht="14.5" x14ac:dyDescent="0.3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</row>
    <row r="956" spans="1:29" ht="14.5" x14ac:dyDescent="0.3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</row>
    <row r="957" spans="1:29" ht="14.5" x14ac:dyDescent="0.3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</row>
    <row r="958" spans="1:29" ht="14.5" x14ac:dyDescent="0.3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</row>
    <row r="959" spans="1:29" ht="14.5" x14ac:dyDescent="0.3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</row>
    <row r="960" spans="1:29" ht="14.5" x14ac:dyDescent="0.3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</row>
    <row r="961" spans="1:29" ht="14.5" x14ac:dyDescent="0.3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</row>
    <row r="962" spans="1:29" ht="14.5" x14ac:dyDescent="0.3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</row>
    <row r="963" spans="1:29" ht="14.5" x14ac:dyDescent="0.3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</row>
    <row r="964" spans="1:29" ht="14.5" x14ac:dyDescent="0.3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</row>
    <row r="965" spans="1:29" ht="14.5" x14ac:dyDescent="0.3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</row>
    <row r="966" spans="1:29" ht="14.5" x14ac:dyDescent="0.3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</row>
    <row r="967" spans="1:29" ht="14.5" x14ac:dyDescent="0.3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</row>
    <row r="968" spans="1:29" ht="14.5" x14ac:dyDescent="0.3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</row>
    <row r="969" spans="1:29" ht="14.5" x14ac:dyDescent="0.3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</row>
    <row r="970" spans="1:29" ht="14.5" x14ac:dyDescent="0.3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</row>
    <row r="971" spans="1:29" ht="14.5" x14ac:dyDescent="0.3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</row>
    <row r="972" spans="1:29" ht="14.5" x14ac:dyDescent="0.3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</row>
  </sheetData>
  <sheetProtection algorithmName="SHA-512" hashValue="bqI8P8KU93O6/hsLssfVLrjXsD95jG4j0UI6iBOWt1QOoQp+PFcgUhTwjux6dEADOONwwqVtySmZQJnO/gfGtg==" saltValue="HR/p2M92Rx9Ymb5n0vfXSA==" spinCount="100000" sheet="1" objects="1" scenarios="1"/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4F020-9CB4-4FEA-A448-CB0A341AFA79}">
  <dimension ref="A1:B6"/>
  <sheetViews>
    <sheetView workbookViewId="0"/>
  </sheetViews>
  <sheetFormatPr defaultColWidth="8.81640625" defaultRowHeight="12.5" x14ac:dyDescent="0.25"/>
  <cols>
    <col min="1" max="1" width="18.36328125" bestFit="1" customWidth="1"/>
    <col min="2" max="2" width="7" bestFit="1" customWidth="1"/>
  </cols>
  <sheetData>
    <row r="1" spans="1:2" x14ac:dyDescent="0.25">
      <c r="A1" t="s">
        <v>198</v>
      </c>
      <c r="B1" t="s">
        <v>199</v>
      </c>
    </row>
    <row r="2" spans="1:2" x14ac:dyDescent="0.25">
      <c r="A2" t="s">
        <v>200</v>
      </c>
      <c r="B2" s="98">
        <v>0.58299999999999996</v>
      </c>
    </row>
    <row r="3" spans="1:2" x14ac:dyDescent="0.25">
      <c r="A3" t="s">
        <v>201</v>
      </c>
      <c r="B3" s="98">
        <v>0.17899999999999999</v>
      </c>
    </row>
    <row r="4" spans="1:2" x14ac:dyDescent="0.25">
      <c r="A4" t="s">
        <v>202</v>
      </c>
      <c r="B4" s="99">
        <v>0.08</v>
      </c>
    </row>
    <row r="5" spans="1:2" x14ac:dyDescent="0.25">
      <c r="A5" t="s">
        <v>203</v>
      </c>
    </row>
    <row r="6" spans="1:2" x14ac:dyDescent="0.25">
      <c r="A6" s="114" t="s">
        <v>210</v>
      </c>
    </row>
  </sheetData>
  <sheetProtection algorithmName="SHA-512" hashValue="eyqNCYgEXQBYO9csxfzcaeFYGFDfT8OGNstR245cudK095UgAQycmnFrcVYjyq1ySSBzMywjZokWLJlXYJu/Fw==" saltValue="bGg65XUohwy4MpW+WTU4y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34B2C0-06E7-4070-9BE9-7A50D765E4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Guidance</vt:lpstr>
      <vt:lpstr>Workplan</vt:lpstr>
      <vt:lpstr>Staffing Plan</vt:lpstr>
      <vt:lpstr>Project Information</vt:lpstr>
      <vt:lpstr>Personnel Budget</vt:lpstr>
      <vt:lpstr>Personnel - Detailed</vt:lpstr>
      <vt:lpstr>Non-Personnel Budget</vt:lpstr>
      <vt:lpstr>Budget Summary</vt:lpstr>
      <vt:lpstr>Time Effort Calc</vt:lpstr>
      <vt:lpstr>Budget Narrative</vt:lpstr>
      <vt:lpstr>Fringe Benefit Rates</vt:lpstr>
      <vt:lpstr>F&amp;A Rates</vt:lpstr>
      <vt:lpstr>Fringe_Rate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nsaeed</dc:creator>
  <cp:lastModifiedBy>nsaeed</cp:lastModifiedBy>
  <dcterms:created xsi:type="dcterms:W3CDTF">2024-08-30T17:20:15Z</dcterms:created>
  <dcterms:modified xsi:type="dcterms:W3CDTF">2025-08-15T14:34:23Z</dcterms:modified>
</cp:coreProperties>
</file>