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saeed\Downloads\"/>
    </mc:Choice>
  </mc:AlternateContent>
  <xr:revisionPtr revIDLastSave="0" documentId="13_ncr:1_{4B8C00D6-4E3B-42CB-8C40-7F6F9DBAE031}" xr6:coauthVersionLast="47" xr6:coauthVersionMax="47" xr10:uidLastSave="{00000000-0000-0000-0000-000000000000}"/>
  <bookViews>
    <workbookView xWindow="-110" yWindow="-110" windowWidth="19420" windowHeight="10300" firstSheet="3" activeTab="3" xr2:uid="{00000000-000D-0000-FFFF-FFFF00000000}"/>
  </bookViews>
  <sheets>
    <sheet name="Guidance" sheetId="1" state="hidden" r:id="rId1"/>
    <sheet name="Workplan" sheetId="2" state="hidden" r:id="rId2"/>
    <sheet name="Staffing Plan" sheetId="3" state="hidden" r:id="rId3"/>
    <sheet name="Project Information" sheetId="4" r:id="rId4"/>
    <sheet name="Personnel Budget" sheetId="5" r:id="rId5"/>
    <sheet name="Personnel - Detailed" sheetId="6" state="hidden" r:id="rId6"/>
    <sheet name="Non-Personnel Budget" sheetId="7" r:id="rId7"/>
    <sheet name="Budget Summary" sheetId="8" r:id="rId8"/>
    <sheet name="Time Effort Calc" sheetId="9" state="hidden" r:id="rId9"/>
    <sheet name="Budget Narrative" sheetId="10" state="hidden" r:id="rId10"/>
    <sheet name="Fringe Benefit Rates" sheetId="11" r:id="rId11"/>
    <sheet name="F&amp;A Rates" sheetId="12" state="hidden" r:id="rId12"/>
  </sheets>
  <definedNames>
    <definedName name="Fringe_R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6" roundtripDataChecksum="gPvUSJOFEDz6u/DuYMaRpoaO7Oy9+PcOuRdQFvF0NFY="/>
    </ext>
  </extLst>
</workbook>
</file>

<file path=xl/calcChain.xml><?xml version="1.0" encoding="utf-8"?>
<calcChain xmlns="http://schemas.openxmlformats.org/spreadsheetml/2006/main">
  <c r="M60" i="10" l="1"/>
  <c r="L53" i="10"/>
  <c r="K53" i="10"/>
  <c r="J53" i="10"/>
  <c r="I53" i="10"/>
  <c r="H53" i="10"/>
  <c r="G53" i="10"/>
  <c r="F53" i="10"/>
  <c r="L47" i="10"/>
  <c r="K47" i="10"/>
  <c r="J47" i="10"/>
  <c r="I47" i="10"/>
  <c r="H47" i="10"/>
  <c r="G47" i="10"/>
  <c r="F46" i="10"/>
  <c r="F47" i="10" s="1"/>
  <c r="L42" i="10"/>
  <c r="K42" i="10"/>
  <c r="J42" i="10"/>
  <c r="I42" i="10"/>
  <c r="H42" i="10"/>
  <c r="G42" i="10"/>
  <c r="F42" i="10"/>
  <c r="L35" i="10"/>
  <c r="K35" i="10"/>
  <c r="J35" i="10"/>
  <c r="I35" i="10"/>
  <c r="H35" i="10"/>
  <c r="G35" i="10"/>
  <c r="F35" i="10"/>
  <c r="L27" i="10"/>
  <c r="K27" i="10"/>
  <c r="J27" i="10"/>
  <c r="I27" i="10"/>
  <c r="H27" i="10"/>
  <c r="G27" i="10"/>
  <c r="F26" i="10"/>
  <c r="F25" i="10"/>
  <c r="F27" i="10" s="1"/>
  <c r="L21" i="10"/>
  <c r="K21" i="10"/>
  <c r="J21" i="10"/>
  <c r="I21" i="10"/>
  <c r="H21" i="10"/>
  <c r="G21" i="10"/>
  <c r="F20" i="10"/>
  <c r="F19" i="10"/>
  <c r="F21" i="10" s="1"/>
  <c r="F18" i="10"/>
  <c r="F17" i="10"/>
  <c r="F13" i="10"/>
  <c r="F10" i="10"/>
  <c r="F58" i="10" s="1"/>
  <c r="J9" i="10"/>
  <c r="M7" i="10"/>
  <c r="G15" i="8"/>
  <c r="G12" i="8"/>
  <c r="F11" i="8"/>
  <c r="E11" i="8"/>
  <c r="E10" i="8"/>
  <c r="D10" i="8"/>
  <c r="B10" i="8"/>
  <c r="E9" i="8"/>
  <c r="B9" i="8"/>
  <c r="F8" i="8"/>
  <c r="E8" i="8"/>
  <c r="B8" i="8"/>
  <c r="D53" i="7"/>
  <c r="G48" i="7"/>
  <c r="K44" i="7"/>
  <c r="J44" i="7"/>
  <c r="I44" i="7"/>
  <c r="D11" i="8" s="1"/>
  <c r="H44" i="7"/>
  <c r="C11" i="8" s="1"/>
  <c r="G44" i="7"/>
  <c r="B11" i="8" s="1"/>
  <c r="L43" i="7"/>
  <c r="L42" i="7"/>
  <c r="L41" i="7"/>
  <c r="L40" i="7"/>
  <c r="L39" i="7"/>
  <c r="L38" i="7"/>
  <c r="L37" i="7"/>
  <c r="L36" i="7"/>
  <c r="L35" i="7"/>
  <c r="L34" i="7"/>
  <c r="L33" i="7"/>
  <c r="L44" i="7" s="1"/>
  <c r="G11" i="8" s="1"/>
  <c r="L32" i="7"/>
  <c r="K27" i="7"/>
  <c r="F10" i="8" s="1"/>
  <c r="J27" i="7"/>
  <c r="J48" i="7" s="1"/>
  <c r="I27" i="7"/>
  <c r="H27" i="7"/>
  <c r="C10" i="8" s="1"/>
  <c r="G27" i="7"/>
  <c r="L26" i="7"/>
  <c r="L25" i="7"/>
  <c r="L24" i="7"/>
  <c r="L23" i="7"/>
  <c r="L27" i="7" s="1"/>
  <c r="G10" i="8" s="1"/>
  <c r="K19" i="7"/>
  <c r="F9" i="8" s="1"/>
  <c r="J19" i="7"/>
  <c r="I19" i="7"/>
  <c r="D9" i="8" s="1"/>
  <c r="H19" i="7"/>
  <c r="C9" i="8" s="1"/>
  <c r="G19" i="7"/>
  <c r="L18" i="7"/>
  <c r="L17" i="7"/>
  <c r="L19" i="7" s="1"/>
  <c r="G9" i="8" s="1"/>
  <c r="K13" i="7"/>
  <c r="J13" i="7"/>
  <c r="I13" i="7"/>
  <c r="D8" i="8" s="1"/>
  <c r="H13" i="7"/>
  <c r="C8" i="8" s="1"/>
  <c r="G13" i="7"/>
  <c r="L12" i="7"/>
  <c r="L11" i="7"/>
  <c r="L10" i="7"/>
  <c r="L9" i="7"/>
  <c r="L8" i="7"/>
  <c r="L7" i="7"/>
  <c r="L6" i="7"/>
  <c r="L13" i="7" s="1"/>
  <c r="G8" i="8" s="1"/>
  <c r="L5" i="7"/>
  <c r="B11" i="6"/>
  <c r="B13" i="6" s="1"/>
  <c r="B7" i="6"/>
  <c r="B10" i="6" s="1"/>
  <c r="B12" i="6" s="1"/>
  <c r="B6" i="6"/>
  <c r="B9" i="6" s="1"/>
  <c r="AA28" i="5"/>
  <c r="Z28" i="5"/>
  <c r="Y28" i="5"/>
  <c r="V28" i="5"/>
  <c r="U28" i="5"/>
  <c r="T28" i="5"/>
  <c r="Q28" i="5"/>
  <c r="P28" i="5"/>
  <c r="O28" i="5"/>
  <c r="L28" i="5"/>
  <c r="K28" i="5"/>
  <c r="J28" i="5"/>
  <c r="G28" i="5"/>
  <c r="F28" i="5"/>
  <c r="E28" i="5"/>
  <c r="AB27" i="5"/>
  <c r="AC27" i="5" s="1"/>
  <c r="W27" i="5"/>
  <c r="X27" i="5" s="1"/>
  <c r="R27" i="5"/>
  <c r="S27" i="5" s="1"/>
  <c r="N27" i="5"/>
  <c r="M27" i="5"/>
  <c r="H27" i="5"/>
  <c r="I27" i="5" s="1"/>
  <c r="AE27" i="5" s="1"/>
  <c r="AB26" i="5"/>
  <c r="AC26" i="5" s="1"/>
  <c r="W26" i="5"/>
  <c r="X26" i="5" s="1"/>
  <c r="R26" i="5"/>
  <c r="S26" i="5" s="1"/>
  <c r="M26" i="5"/>
  <c r="N26" i="5" s="1"/>
  <c r="H26" i="5"/>
  <c r="I26" i="5" s="1"/>
  <c r="AE26" i="5" s="1"/>
  <c r="AC25" i="5"/>
  <c r="AB25" i="5"/>
  <c r="W25" i="5"/>
  <c r="X25" i="5" s="1"/>
  <c r="R25" i="5"/>
  <c r="S25" i="5" s="1"/>
  <c r="M25" i="5"/>
  <c r="N25" i="5" s="1"/>
  <c r="H25" i="5"/>
  <c r="I25" i="5" s="1"/>
  <c r="AB24" i="5"/>
  <c r="AC24" i="5" s="1"/>
  <c r="W24" i="5"/>
  <c r="X24" i="5" s="1"/>
  <c r="R24" i="5"/>
  <c r="S24" i="5" s="1"/>
  <c r="N24" i="5"/>
  <c r="M24" i="5"/>
  <c r="H24" i="5"/>
  <c r="I24" i="5" s="1"/>
  <c r="AE24" i="5" s="1"/>
  <c r="AB23" i="5"/>
  <c r="AC23" i="5" s="1"/>
  <c r="W23" i="5"/>
  <c r="X23" i="5" s="1"/>
  <c r="R23" i="5"/>
  <c r="S23" i="5" s="1"/>
  <c r="M23" i="5"/>
  <c r="N23" i="5" s="1"/>
  <c r="H23" i="5"/>
  <c r="I23" i="5" s="1"/>
  <c r="AE23" i="5" s="1"/>
  <c r="AC22" i="5"/>
  <c r="AB22" i="5"/>
  <c r="W22" i="5"/>
  <c r="X22" i="5" s="1"/>
  <c r="R22" i="5"/>
  <c r="S22" i="5" s="1"/>
  <c r="M22" i="5"/>
  <c r="N22" i="5" s="1"/>
  <c r="H22" i="5"/>
  <c r="I22" i="5" s="1"/>
  <c r="AB21" i="5"/>
  <c r="AC21" i="5" s="1"/>
  <c r="W21" i="5"/>
  <c r="X21" i="5" s="1"/>
  <c r="S21" i="5"/>
  <c r="R21" i="5"/>
  <c r="M21" i="5"/>
  <c r="N21" i="5" s="1"/>
  <c r="H21" i="5"/>
  <c r="I21" i="5" s="1"/>
  <c r="AE21" i="5" s="1"/>
  <c r="AB20" i="5"/>
  <c r="AC20" i="5" s="1"/>
  <c r="W20" i="5"/>
  <c r="X20" i="5" s="1"/>
  <c r="R20" i="5"/>
  <c r="S20" i="5" s="1"/>
  <c r="M20" i="5"/>
  <c r="N20" i="5" s="1"/>
  <c r="H20" i="5"/>
  <c r="I20" i="5" s="1"/>
  <c r="AE20" i="5" s="1"/>
  <c r="D19" i="5"/>
  <c r="AB19" i="5" s="1"/>
  <c r="AA13" i="5"/>
  <c r="Z13" i="5"/>
  <c r="Y13" i="5"/>
  <c r="V13" i="5"/>
  <c r="U13" i="5"/>
  <c r="T13" i="5"/>
  <c r="Q13" i="5"/>
  <c r="P13" i="5"/>
  <c r="O13" i="5"/>
  <c r="L13" i="5"/>
  <c r="K13" i="5"/>
  <c r="J13" i="5"/>
  <c r="G13" i="5"/>
  <c r="F13" i="5"/>
  <c r="E13" i="5"/>
  <c r="AB12" i="5"/>
  <c r="AC12" i="5" s="1"/>
  <c r="W12" i="5"/>
  <c r="X12" i="5" s="1"/>
  <c r="R12" i="5"/>
  <c r="S12" i="5" s="1"/>
  <c r="M12" i="5"/>
  <c r="N12" i="5" s="1"/>
  <c r="I12" i="5"/>
  <c r="H12" i="5"/>
  <c r="AB11" i="5"/>
  <c r="AC11" i="5" s="1"/>
  <c r="W11" i="5"/>
  <c r="X11" i="5" s="1"/>
  <c r="R11" i="5"/>
  <c r="S11" i="5" s="1"/>
  <c r="M11" i="5"/>
  <c r="N11" i="5" s="1"/>
  <c r="H11" i="5"/>
  <c r="I11" i="5" s="1"/>
  <c r="AE11" i="5" s="1"/>
  <c r="AB10" i="5"/>
  <c r="AC10" i="5" s="1"/>
  <c r="X10" i="5"/>
  <c r="W10" i="5"/>
  <c r="R10" i="5"/>
  <c r="S10" i="5" s="1"/>
  <c r="M10" i="5"/>
  <c r="N10" i="5" s="1"/>
  <c r="H10" i="5"/>
  <c r="I10" i="5" s="1"/>
  <c r="AE10" i="5" s="1"/>
  <c r="AB9" i="5"/>
  <c r="AC9" i="5" s="1"/>
  <c r="W9" i="5"/>
  <c r="X9" i="5" s="1"/>
  <c r="R9" i="5"/>
  <c r="S9" i="5" s="1"/>
  <c r="M9" i="5"/>
  <c r="N9" i="5" s="1"/>
  <c r="I9" i="5"/>
  <c r="H9" i="5"/>
  <c r="D8" i="5"/>
  <c r="H8" i="5" s="1"/>
  <c r="N31" i="3"/>
  <c r="M31" i="3"/>
  <c r="L31" i="3"/>
  <c r="K31" i="3"/>
  <c r="J31" i="3"/>
  <c r="I31" i="3"/>
  <c r="H31" i="3"/>
  <c r="N30" i="3"/>
  <c r="N29" i="3"/>
  <c r="N28" i="3"/>
  <c r="N27" i="3"/>
  <c r="N26" i="3"/>
  <c r="M22" i="3"/>
  <c r="L22" i="3"/>
  <c r="K22" i="3"/>
  <c r="J22" i="3"/>
  <c r="I22" i="3"/>
  <c r="N22" i="3" s="1"/>
  <c r="H22" i="3"/>
  <c r="N21" i="3"/>
  <c r="N20" i="3"/>
  <c r="N19" i="3"/>
  <c r="N18" i="3"/>
  <c r="N17" i="3"/>
  <c r="N11" i="3"/>
  <c r="N10" i="3"/>
  <c r="N9" i="3"/>
  <c r="N8" i="3"/>
  <c r="N7" i="3"/>
  <c r="N6" i="3"/>
  <c r="AB28" i="5" l="1"/>
  <c r="AC19" i="5"/>
  <c r="AC28" i="5" s="1"/>
  <c r="F38" i="5" s="1"/>
  <c r="F4" i="8" s="1"/>
  <c r="AE9" i="5"/>
  <c r="AE22" i="5"/>
  <c r="I8" i="5"/>
  <c r="H13" i="5"/>
  <c r="E12" i="8"/>
  <c r="AE12" i="5"/>
  <c r="AE25" i="5"/>
  <c r="K48" i="7"/>
  <c r="B8" i="6"/>
  <c r="B12" i="8"/>
  <c r="M8" i="5"/>
  <c r="H19" i="5"/>
  <c r="R8" i="5"/>
  <c r="M19" i="5"/>
  <c r="W8" i="5"/>
  <c r="R19" i="5"/>
  <c r="AB8" i="5"/>
  <c r="W19" i="5"/>
  <c r="K8" i="10"/>
  <c r="H48" i="7"/>
  <c r="I48" i="7"/>
  <c r="D12" i="8" s="1"/>
  <c r="M13" i="5" l="1"/>
  <c r="N8" i="5"/>
  <c r="N13" i="5" s="1"/>
  <c r="C37" i="5" s="1"/>
  <c r="F12" i="8"/>
  <c r="C12" i="8"/>
  <c r="X19" i="5"/>
  <c r="X28" i="5" s="1"/>
  <c r="E38" i="5" s="1"/>
  <c r="E4" i="8" s="1"/>
  <c r="W28" i="5"/>
  <c r="AB13" i="5"/>
  <c r="F33" i="5" s="1"/>
  <c r="F5" i="8" s="1"/>
  <c r="AC8" i="5"/>
  <c r="AC13" i="5" s="1"/>
  <c r="F37" i="5" s="1"/>
  <c r="B33" i="5"/>
  <c r="R28" i="5"/>
  <c r="S19" i="5"/>
  <c r="S28" i="5" s="1"/>
  <c r="D38" i="5" s="1"/>
  <c r="D4" i="8" s="1"/>
  <c r="I13" i="5"/>
  <c r="B37" i="5" s="1"/>
  <c r="W13" i="5"/>
  <c r="E33" i="5" s="1"/>
  <c r="E5" i="8" s="1"/>
  <c r="X8" i="5"/>
  <c r="X13" i="5" s="1"/>
  <c r="E37" i="5" s="1"/>
  <c r="M28" i="5"/>
  <c r="N19" i="5"/>
  <c r="N28" i="5" s="1"/>
  <c r="C38" i="5" s="1"/>
  <c r="C4" i="8" s="1"/>
  <c r="S8" i="5"/>
  <c r="S13" i="5" s="1"/>
  <c r="D37" i="5" s="1"/>
  <c r="R13" i="5"/>
  <c r="I19" i="5"/>
  <c r="H28" i="5"/>
  <c r="AE8" i="5" l="1"/>
  <c r="AE13" i="5" s="1"/>
  <c r="B5" i="8"/>
  <c r="F3" i="8"/>
  <c r="F39" i="5"/>
  <c r="D39" i="5"/>
  <c r="D3" i="8"/>
  <c r="C39" i="5"/>
  <c r="C3" i="8"/>
  <c r="G37" i="5"/>
  <c r="B3" i="8"/>
  <c r="AE19" i="5"/>
  <c r="AE28" i="5" s="1"/>
  <c r="I28" i="5"/>
  <c r="B38" i="5" s="1"/>
  <c r="D33" i="5"/>
  <c r="D5" i="8" s="1"/>
  <c r="E39" i="5"/>
  <c r="E3" i="8"/>
  <c r="C33" i="5"/>
  <c r="C5" i="8" s="1"/>
  <c r="G3" i="8" l="1"/>
  <c r="E6" i="8"/>
  <c r="J53" i="7"/>
  <c r="G38" i="5"/>
  <c r="B4" i="8"/>
  <c r="G4" i="8" s="1"/>
  <c r="G39" i="5"/>
  <c r="G6" i="8" s="1"/>
  <c r="G14" i="8" s="1"/>
  <c r="B39" i="5"/>
  <c r="C6" i="8"/>
  <c r="H53" i="7"/>
  <c r="D6" i="8"/>
  <c r="I53" i="7"/>
  <c r="F6" i="8"/>
  <c r="K53" i="7"/>
  <c r="G5" i="8"/>
  <c r="G33" i="5"/>
  <c r="K54" i="7" l="1"/>
  <c r="F16" i="8" s="1"/>
  <c r="F18" i="8" s="1"/>
  <c r="I54" i="7"/>
  <c r="D16" i="8" s="1"/>
  <c r="D18" i="8" s="1"/>
  <c r="H54" i="7"/>
  <c r="H58" i="7" s="1"/>
  <c r="B6" i="8"/>
  <c r="G53" i="7"/>
  <c r="J54" i="7"/>
  <c r="E16" i="8" s="1"/>
  <c r="E18" i="8" s="1"/>
  <c r="J58" i="7" l="1"/>
  <c r="I58" i="7"/>
  <c r="K58" i="7"/>
  <c r="L53" i="7"/>
  <c r="G54" i="7"/>
  <c r="L54" i="7" s="1"/>
  <c r="C16" i="8"/>
  <c r="C18" i="8" s="1"/>
  <c r="B16" i="8" l="1"/>
  <c r="G58" i="7"/>
  <c r="L58" i="7" s="1"/>
  <c r="G16" i="8" l="1"/>
  <c r="G18" i="8" s="1"/>
  <c r="B18" i="8"/>
</calcChain>
</file>

<file path=xl/sharedStrings.xml><?xml version="1.0" encoding="utf-8"?>
<sst xmlns="http://schemas.openxmlformats.org/spreadsheetml/2006/main" count="504" uniqueCount="236">
  <si>
    <t>TEMPLATE GUIDANCE</t>
  </si>
  <si>
    <t>Terms</t>
  </si>
  <si>
    <t>Definition</t>
  </si>
  <si>
    <t>Guidance</t>
  </si>
  <si>
    <t>Cost share</t>
  </si>
  <si>
    <t>Fringe</t>
  </si>
  <si>
    <t>Escalation</t>
  </si>
  <si>
    <t>WORK PLAN</t>
  </si>
  <si>
    <t>REFERENCE INFO</t>
  </si>
  <si>
    <t>COST SHARE SPLIT</t>
  </si>
  <si>
    <t>BUDGET TARGET</t>
  </si>
  <si>
    <t>Instructions:</t>
  </si>
  <si>
    <t>SCOPE OF WORK</t>
  </si>
  <si>
    <t>Project or phase</t>
  </si>
  <si>
    <t>Applicant, Contractor or Subrecipient</t>
  </si>
  <si>
    <t>#</t>
  </si>
  <si>
    <t>Task</t>
  </si>
  <si>
    <t>Deliverable</t>
  </si>
  <si>
    <t>Responsible Entity</t>
  </si>
  <si>
    <t>Staff Name</t>
  </si>
  <si>
    <t>Role</t>
  </si>
  <si>
    <t>Project Responsibilities</t>
  </si>
  <si>
    <t>Cost Year 1</t>
  </si>
  <si>
    <t>Cost Year 2</t>
  </si>
  <si>
    <t>Cost Year 3</t>
  </si>
  <si>
    <t>Cost Year 4</t>
  </si>
  <si>
    <t>Cost Year 5</t>
  </si>
  <si>
    <t>Total Cost</t>
  </si>
  <si>
    <t>Notes</t>
  </si>
  <si>
    <t>Total budget target</t>
  </si>
  <si>
    <t>Checkpoint: Difference budget target and Total cost</t>
  </si>
  <si>
    <t>STAFFING PLAN</t>
  </si>
  <si>
    <t>Staffing Plan - Personnel (Pratt staff)</t>
  </si>
  <si>
    <t>Year 1</t>
  </si>
  <si>
    <t>Year 2</t>
  </si>
  <si>
    <t>Year 3</t>
  </si>
  <si>
    <t>Year 4</t>
  </si>
  <si>
    <t>Checkpoint</t>
  </si>
  <si>
    <t>Name</t>
  </si>
  <si>
    <t>Base Salary</t>
  </si>
  <si>
    <t>% of Annual Hours for project</t>
  </si>
  <si>
    <t>Annual $ from Award</t>
  </si>
  <si>
    <t>Number of Years</t>
  </si>
  <si>
    <t>Total Cost by Staff</t>
  </si>
  <si>
    <t>Project Salary</t>
  </si>
  <si>
    <t>Staff 1</t>
  </si>
  <si>
    <t>Staff 2</t>
  </si>
  <si>
    <t>Staff 3</t>
  </si>
  <si>
    <t>Staff 4</t>
  </si>
  <si>
    <t>Staff 5</t>
  </si>
  <si>
    <t>Total Personnel Costs</t>
  </si>
  <si>
    <t>Total Fringe Costs</t>
  </si>
  <si>
    <t>Fringe Basis</t>
  </si>
  <si>
    <t>Staffing Plan - Contractual</t>
  </si>
  <si>
    <t>Contract #</t>
  </si>
  <si>
    <t>Total Contractual Costs</t>
  </si>
  <si>
    <t>Staffing Plan - Subawards</t>
  </si>
  <si>
    <t>Subawardee</t>
  </si>
  <si>
    <t>Total Subaward Costs</t>
  </si>
  <si>
    <t>Project Information</t>
  </si>
  <si>
    <t>PI Name</t>
  </si>
  <si>
    <t>Department</t>
  </si>
  <si>
    <t>Sponsor/Funder</t>
  </si>
  <si>
    <t>Project Title</t>
  </si>
  <si>
    <t>Start Date</t>
  </si>
  <si>
    <t>End Date</t>
  </si>
  <si>
    <t>Duration</t>
  </si>
  <si>
    <t>Link to Funding Notice</t>
  </si>
  <si>
    <t>Requires Cost Share (Y/N)</t>
  </si>
  <si>
    <t>PRF Submitted (Y/N)</t>
  </si>
  <si>
    <t xml:space="preserve">Maximum Funding Amount </t>
  </si>
  <si>
    <t>Escalation Rates:</t>
  </si>
  <si>
    <t>Faculty FT 4%</t>
  </si>
  <si>
    <r>
      <rPr>
        <sz val="12"/>
        <color theme="0"/>
        <rFont val="Inter Light"/>
      </rPr>
      <t xml:space="preserve">Please fill in fields: </t>
    </r>
    <r>
      <rPr>
        <sz val="12"/>
        <color theme="0"/>
        <rFont val="Inter SemiBold"/>
      </rPr>
      <t>Name, Role, Description, Salary, Academic YR &amp;  Summer funds</t>
    </r>
  </si>
  <si>
    <t xml:space="preserve">Non-Faculty FT- 3% </t>
  </si>
  <si>
    <t>A. Senior Personnel</t>
  </si>
  <si>
    <t>Budget Period 1</t>
  </si>
  <si>
    <t>Budget Period 2</t>
  </si>
  <si>
    <t>Budget Period 3</t>
  </si>
  <si>
    <t>Budget Period 4</t>
  </si>
  <si>
    <t>Budget Period 5</t>
  </si>
  <si>
    <t xml:space="preserve">Total Funds Requested </t>
  </si>
  <si>
    <t>Project Role</t>
  </si>
  <si>
    <t>Designation</t>
  </si>
  <si>
    <t>Fringe Benefit Rate</t>
  </si>
  <si>
    <t>Base Salary Year 1</t>
  </si>
  <si>
    <t>Academic Yr. Funds</t>
  </si>
  <si>
    <t>Summer Funds</t>
  </si>
  <si>
    <t>Fringe Benefits</t>
  </si>
  <si>
    <t>Funds Requested</t>
  </si>
  <si>
    <t>Base Salary Year 2</t>
  </si>
  <si>
    <t>Base Salary Year 3</t>
  </si>
  <si>
    <t>Base Salary Year 4</t>
  </si>
  <si>
    <t>Base Salary Year 5</t>
  </si>
  <si>
    <t>Total Senior Personnel</t>
  </si>
  <si>
    <t xml:space="preserve"> </t>
  </si>
  <si>
    <t>B. Other Personnel</t>
  </si>
  <si>
    <t>Total Other Personnel</t>
  </si>
  <si>
    <t xml:space="preserve">C. Fringe Benefits </t>
  </si>
  <si>
    <t>Year 5</t>
  </si>
  <si>
    <t>Total</t>
  </si>
  <si>
    <t>Total Funds Requested</t>
  </si>
  <si>
    <t>Senior Personnel (Total Funds Requested)</t>
  </si>
  <si>
    <t>Other Personnel (Total Funds Requested)</t>
  </si>
  <si>
    <t>Salary</t>
  </si>
  <si>
    <t>Course buyout 1 semester , 2 courses</t>
  </si>
  <si>
    <t>Summer Salary, Summer 2023</t>
  </si>
  <si>
    <t>9 month salary ftes</t>
  </si>
  <si>
    <t>Summer salary ftes</t>
  </si>
  <si>
    <t>Person months - school year</t>
  </si>
  <si>
    <t>Person months - summer</t>
  </si>
  <si>
    <t>Total Person Months</t>
  </si>
  <si>
    <t>D. Equipment Description</t>
  </si>
  <si>
    <t>Equipment (Items exceeding $5,000)</t>
  </si>
  <si>
    <t>Justification</t>
  </si>
  <si>
    <t>Total Equipment</t>
  </si>
  <si>
    <t>E. Travel</t>
  </si>
  <si>
    <t>Domestic Travel Costs(Incl. U.S. Possessions)</t>
  </si>
  <si>
    <t>Foreign Travel Costs</t>
  </si>
  <si>
    <t>Total Travel Cost</t>
  </si>
  <si>
    <t>F. Participant/Trainee Support Costs</t>
  </si>
  <si>
    <t>Honorarium</t>
  </si>
  <si>
    <t>Travel</t>
  </si>
  <si>
    <t>Subsistence</t>
  </si>
  <si>
    <t>Other</t>
  </si>
  <si>
    <t>Number of Participants:</t>
  </si>
  <si>
    <t>Total Support Costs</t>
  </si>
  <si>
    <t>G. Other Direct Costs</t>
  </si>
  <si>
    <t xml:space="preserve">Justification </t>
  </si>
  <si>
    <t>Materials and Supplies</t>
  </si>
  <si>
    <t>Publication Costs</t>
  </si>
  <si>
    <t>Consultant Services</t>
  </si>
  <si>
    <t>Purchased Services</t>
  </si>
  <si>
    <t>Subawards/Consortium/Contractual Costs (Fill in Below)</t>
  </si>
  <si>
    <t>Rental/Lease of Non-Pratt Off-site Facilities</t>
  </si>
  <si>
    <t>Alterations</t>
  </si>
  <si>
    <t>Human Subject</t>
  </si>
  <si>
    <t>Other - Describe</t>
  </si>
  <si>
    <t>Total Other Direct Costs</t>
  </si>
  <si>
    <t>H. Direct Costs</t>
  </si>
  <si>
    <t>Total Other Direct Costs (C thru F)</t>
  </si>
  <si>
    <t>I. Facilities and Administration Costs 
(i.e. Indirect Costs)</t>
  </si>
  <si>
    <t>F&amp;A Type</t>
  </si>
  <si>
    <t>F&amp;A Funder</t>
  </si>
  <si>
    <t>F&amp;A Rate</t>
  </si>
  <si>
    <t>F&amp;A Base (Salary, Wages &amp; Fringe)</t>
  </si>
  <si>
    <t xml:space="preserve">Indirect Funds </t>
  </si>
  <si>
    <t>J. Total Direct and F&amp;A Costs</t>
  </si>
  <si>
    <t>Total Direct and F&amp;A Costs (G+H)</t>
  </si>
  <si>
    <t>Senior Personnel</t>
  </si>
  <si>
    <t>Other Personnel</t>
  </si>
  <si>
    <t>Total Personnel</t>
  </si>
  <si>
    <t>Equipment</t>
  </si>
  <si>
    <t>Participant Support Costs</t>
  </si>
  <si>
    <t xml:space="preserve">Other Direct Costs </t>
  </si>
  <si>
    <t>Total Direct Costs</t>
  </si>
  <si>
    <t xml:space="preserve">Indirect costs </t>
  </si>
  <si>
    <t>BUDGET NARRATIVE</t>
  </si>
  <si>
    <t>Instructions</t>
  </si>
  <si>
    <t>Budget Narrative</t>
  </si>
  <si>
    <r>
      <rPr>
        <b/>
        <sz val="12"/>
        <color theme="1"/>
        <rFont val="Calibri"/>
      </rPr>
      <t xml:space="preserve">Period of Performance </t>
    </r>
    <r>
      <rPr>
        <b/>
        <i/>
        <sz val="12"/>
        <color theme="1"/>
        <rFont val="Calibri"/>
      </rPr>
      <t>(months):</t>
    </r>
  </si>
  <si>
    <t>Totals:</t>
  </si>
  <si>
    <t xml:space="preserve">Checkpoint: All Project Totals line up? </t>
  </si>
  <si>
    <t>Percent total funds requested</t>
  </si>
  <si>
    <t>Total Federal:</t>
  </si>
  <si>
    <t>#REF!</t>
  </si>
  <si>
    <t>Total Match:</t>
  </si>
  <si>
    <r>
      <rPr>
        <b/>
        <sz val="12"/>
        <color theme="1"/>
        <rFont val="Calibri"/>
      </rPr>
      <t xml:space="preserve">Personnel - </t>
    </r>
    <r>
      <rPr>
        <sz val="12"/>
        <color theme="1"/>
        <rFont val="Calibri"/>
      </rPr>
      <t xml:space="preserve">Cost as shown on the Staffing Plan. This will autofill from what is entered on the Personnel and Non-Personnel tabs. </t>
    </r>
  </si>
  <si>
    <t>Check total</t>
  </si>
  <si>
    <r>
      <rPr>
        <b/>
        <sz val="12"/>
        <color theme="1"/>
        <rFont val="Calibri"/>
      </rPr>
      <t xml:space="preserve">Fringe - </t>
    </r>
    <r>
      <rPr>
        <sz val="12"/>
        <color theme="1"/>
        <rFont val="Calibri"/>
      </rPr>
      <t>Associated fringe costs for the personnel listed in the staffing plan</t>
    </r>
    <r>
      <rPr>
        <b/>
        <sz val="12"/>
        <color theme="1"/>
        <rFont val="Calibri"/>
      </rPr>
      <t>.</t>
    </r>
    <r>
      <rPr>
        <sz val="12"/>
        <color theme="1"/>
        <rFont val="Calibri"/>
      </rPr>
      <t xml:space="preserve"> This will autofill from what is entered on the Staffing Plan tab. </t>
    </r>
  </si>
  <si>
    <t>Additional Details</t>
  </si>
  <si>
    <t>Please include a yearly breakdown for federal and non-federal (matching) share for each line item</t>
  </si>
  <si>
    <r>
      <rPr>
        <b/>
        <sz val="12"/>
        <color theme="1"/>
        <rFont val="Calibri"/>
      </rPr>
      <t xml:space="preserve">Travel - </t>
    </r>
    <r>
      <rPr>
        <sz val="12"/>
        <color theme="1"/>
        <rFont val="Calibri"/>
      </rPr>
      <t>Requirements for travel costs can be found in 2 CFR 200.475.</t>
    </r>
  </si>
  <si>
    <t>Event</t>
  </si>
  <si>
    <t>Travelers</t>
  </si>
  <si>
    <t>Description and purpose of the cost to the project</t>
  </si>
  <si>
    <t>Cost</t>
  </si>
  <si>
    <t>Grant Share</t>
  </si>
  <si>
    <t>Pratt Share</t>
  </si>
  <si>
    <t>Total Travel Costs</t>
  </si>
  <si>
    <r>
      <rPr>
        <b/>
        <sz val="12"/>
        <color theme="1"/>
        <rFont val="Calibri"/>
      </rPr>
      <t xml:space="preserve">Equipment - </t>
    </r>
    <r>
      <rPr>
        <sz val="12"/>
        <color theme="1"/>
        <rFont val="Calibri"/>
      </rPr>
      <t>Typically exceeds $5000 per unit cost and has a useful life greater than 1 year. See the definition of equipment at 2 CFR 200.1.</t>
    </r>
  </si>
  <si>
    <t>Cost per Unit &amp; Quantity</t>
  </si>
  <si>
    <t>Total Equipment Costs</t>
  </si>
  <si>
    <r>
      <rPr>
        <b/>
        <sz val="12"/>
        <color theme="1"/>
        <rFont val="Calibri"/>
      </rPr>
      <t xml:space="preserve">Supplies - </t>
    </r>
    <r>
      <rPr>
        <sz val="12"/>
        <color theme="1"/>
        <rFont val="Calibri"/>
      </rPr>
      <t>Supplies must be itemized and must correlate to the purpose of the award. Miscellaneous is not sufficient. See the definition of supplies at 2 CFR 200.1.</t>
    </r>
  </si>
  <si>
    <t xml:space="preserve">Supplies  </t>
  </si>
  <si>
    <t>Total Supply Costs</t>
  </si>
  <si>
    <r>
      <rPr>
        <b/>
        <sz val="12"/>
        <color theme="1"/>
        <rFont val="Calibri"/>
      </rPr>
      <t xml:space="preserve">Contractual - </t>
    </r>
    <r>
      <rPr>
        <sz val="12"/>
        <color theme="1"/>
        <rFont val="Calibri"/>
      </rPr>
      <t>Contractors are subject to procurement standards in 2 CFR 200.317 - 200.327. All Subawards to eligible recipients should be noted under this line item as well. Please denote in the second column if this line item applies to a "subaward" or "contractor". For guidance on these two distinct roles, see 2 CFR 200.331. (Please note, this section will not autopopulate from the subawardees tab, but please also fill out the subawardees time for subawards - not for contractual).</t>
    </r>
  </si>
  <si>
    <t>Organization Name (if applicable)</t>
  </si>
  <si>
    <t>Subaward or Contractor?</t>
  </si>
  <si>
    <t>Details of services being provided to the project</t>
  </si>
  <si>
    <t>Contract 1</t>
  </si>
  <si>
    <t>Contractor</t>
  </si>
  <si>
    <t>Contract 2</t>
  </si>
  <si>
    <t>Subawardee 1</t>
  </si>
  <si>
    <t>Subaward</t>
  </si>
  <si>
    <r>
      <rPr>
        <b/>
        <sz val="12"/>
        <color theme="1"/>
        <rFont val="Calibri"/>
      </rPr>
      <t>Construction -</t>
    </r>
    <r>
      <rPr>
        <sz val="12"/>
        <color theme="1"/>
        <rFont val="Calibri"/>
      </rPr>
      <t xml:space="preserve"> Not an allowable expense under this NOFO. Please see other EDA funding opportunities for construction-related expenses.</t>
    </r>
  </si>
  <si>
    <t>Construction</t>
  </si>
  <si>
    <t>Quantity</t>
  </si>
  <si>
    <t>N/A</t>
  </si>
  <si>
    <t>Total Construction Costs</t>
  </si>
  <si>
    <r>
      <rPr>
        <b/>
        <sz val="12"/>
        <color theme="1"/>
        <rFont val="Calibri"/>
      </rPr>
      <t xml:space="preserve">Other - </t>
    </r>
    <r>
      <rPr>
        <sz val="12"/>
        <color theme="1"/>
        <rFont val="Calibri"/>
      </rPr>
      <t xml:space="preserve">any other costs that do not fit in previous categories. </t>
    </r>
  </si>
  <si>
    <t>Total Other Costs</t>
  </si>
  <si>
    <r>
      <rPr>
        <b/>
        <sz val="12"/>
        <color theme="1"/>
        <rFont val="Calibri"/>
      </rPr>
      <t>Indirect Cost -</t>
    </r>
    <r>
      <rPr>
        <sz val="12"/>
        <color theme="1"/>
        <rFont val="Calibri"/>
      </rPr>
      <t xml:space="preserve"> Must be within your NICRA from your cognizant agency and provide basis for calculations. If your organization does not have a NICRA, may use de minimus rate of 10%</t>
    </r>
    <r>
      <rPr>
        <b/>
        <sz val="12"/>
        <color theme="1"/>
        <rFont val="Calibri"/>
      </rPr>
      <t xml:space="preserve"> </t>
    </r>
    <r>
      <rPr>
        <sz val="12"/>
        <color theme="1"/>
        <rFont val="Calibri"/>
      </rPr>
      <t>or your organization can apply for a NICRA (see NOFO for instructions on how to apply for NICRA).</t>
    </r>
  </si>
  <si>
    <t>Enter allowable base costs as provided in your NICRA. See the definition of modified total direct cost at 2 CFR 200.1.</t>
  </si>
  <si>
    <t>Modified Total Direct Costs (cost base)</t>
  </si>
  <si>
    <t>Rate as named in your NICRA should be used here. If opting to use de minimis rate, should put 10% here as the Indirect Rate.</t>
  </si>
  <si>
    <t>Indirect Rate</t>
  </si>
  <si>
    <t>If using de minimis rate, please include statement from the NOFO here.</t>
  </si>
  <si>
    <t>Total Allowable Indirect Cost</t>
  </si>
  <si>
    <t>Object_Code</t>
  </si>
  <si>
    <t>FB Rates For Grants &amp; Restricted Accts</t>
  </si>
  <si>
    <t>71100-ACADEMIC OFFICERS/CHAIRPERSONS</t>
  </si>
  <si>
    <t>71101-ADMINISTRATORS</t>
  </si>
  <si>
    <t>71102-FULL-TIME FACULTY</t>
  </si>
  <si>
    <t>71103-PART-TIME FACULTY</t>
  </si>
  <si>
    <t>71117-ADMIN TEMPS</t>
  </si>
  <si>
    <t>71118-PRATT STUDENT WORK</t>
  </si>
  <si>
    <t>71134-ACAD ADMIN STIPENDS</t>
  </si>
  <si>
    <t>71135-CURCLM COORDN-FAC DEV STIPNDS</t>
  </si>
  <si>
    <t>71136-INST SUPPRT STIPENDS</t>
  </si>
  <si>
    <t>71137-PROFESSIONAL SERVICE</t>
  </si>
  <si>
    <t>71138-STIPEND PLACEHOLDER</t>
  </si>
  <si>
    <t>71139-FAC RESEARCH STIPEND</t>
  </si>
  <si>
    <t>71143-SPECIAL PROJ STIPENDS</t>
  </si>
  <si>
    <t>71150-ADMIN NO-EXEMPT</t>
  </si>
  <si>
    <t>71151-ADMIN ACA COMPLIANCE</t>
  </si>
  <si>
    <t>71153-ADJUNCT FACULTY</t>
  </si>
  <si>
    <t>71163-CCE ADJUNCT FACULTY</t>
  </si>
  <si>
    <t>71652-GRADUATE ASSTSHIP</t>
  </si>
  <si>
    <t>Funder</t>
  </si>
  <si>
    <t>Rate</t>
  </si>
  <si>
    <t>Federal - On Campus</t>
  </si>
  <si>
    <t>Federal - Off Campus</t>
  </si>
  <si>
    <t>NYSED</t>
  </si>
  <si>
    <t>Other - Enter Rate</t>
  </si>
  <si>
    <t>Funder does not allow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</si>
</sst>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1">
    <font>
      <sz val="10"/>
      <color rgb="FF000000"/>
      <name val="Arial"/>
      <scheme val="minor"/>
    </font>
    <font>
      <sz val="10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sz val="10"/>
      <name val="Arial"/>
    </font>
    <font>
      <sz val="10"/>
      <color theme="1"/>
      <name val="Arial"/>
    </font>
    <font>
      <b/>
      <sz val="10"/>
      <color theme="1"/>
      <name val="Calibri"/>
    </font>
    <font>
      <b/>
      <sz val="11"/>
      <color theme="1"/>
      <name val="Calibri"/>
    </font>
    <font>
      <u/>
      <sz val="10"/>
      <color theme="1"/>
      <name val="Arial"/>
    </font>
    <font>
      <u/>
      <sz val="11"/>
      <color theme="1"/>
      <name val="Calibri"/>
    </font>
    <font>
      <b/>
      <u/>
      <sz val="11"/>
      <color theme="1"/>
      <name val="Calibri"/>
    </font>
    <font>
      <sz val="10"/>
      <color rgb="FF000000"/>
      <name val="Inter"/>
    </font>
    <font>
      <sz val="15"/>
      <color rgb="FF000000"/>
      <name val="Inter"/>
    </font>
    <font>
      <b/>
      <sz val="15"/>
      <color rgb="FF000000"/>
      <name val="Inter"/>
    </font>
    <font>
      <sz val="12"/>
      <color theme="0"/>
      <name val="Inter"/>
    </font>
    <font>
      <b/>
      <sz val="11"/>
      <color theme="1"/>
      <name val="Inter"/>
    </font>
    <font>
      <sz val="14"/>
      <color theme="1"/>
      <name val="Inter"/>
    </font>
    <font>
      <b/>
      <sz val="14"/>
      <color theme="1"/>
      <name val="Inter"/>
    </font>
    <font>
      <sz val="11"/>
      <color theme="1"/>
      <name val="Inter"/>
    </font>
    <font>
      <b/>
      <sz val="12"/>
      <color theme="1"/>
      <name val="Inter"/>
    </font>
    <font>
      <b/>
      <sz val="10"/>
      <color rgb="FF000000"/>
      <name val="Inter"/>
    </font>
    <font>
      <sz val="14"/>
      <color rgb="FF000000"/>
      <name val="Inter"/>
    </font>
    <font>
      <b/>
      <sz val="12"/>
      <color theme="0"/>
      <name val="Inter"/>
    </font>
    <font>
      <sz val="10"/>
      <color theme="1"/>
      <name val="Inter"/>
    </font>
    <font>
      <sz val="11"/>
      <color rgb="FF000000"/>
      <name val="Inter"/>
    </font>
    <font>
      <b/>
      <sz val="11"/>
      <color rgb="FF000000"/>
      <name val="Inter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u/>
      <sz val="12"/>
      <color theme="1"/>
      <name val="Calibri"/>
    </font>
    <font>
      <u/>
      <sz val="12"/>
      <color theme="1"/>
      <name val="Calibri"/>
    </font>
    <font>
      <u/>
      <sz val="12"/>
      <color theme="1"/>
      <name val="Calibri"/>
    </font>
    <font>
      <u/>
      <sz val="12"/>
      <color theme="1"/>
      <name val="Calibri"/>
    </font>
    <font>
      <u/>
      <sz val="12"/>
      <color theme="1"/>
      <name val="Calibri"/>
    </font>
    <font>
      <i/>
      <sz val="12"/>
      <color theme="1"/>
      <name val="Calibri"/>
    </font>
    <font>
      <b/>
      <u/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</font>
    <font>
      <sz val="12"/>
      <color theme="0"/>
      <name val="Inter Light"/>
    </font>
    <font>
      <sz val="12"/>
      <color theme="0"/>
      <name val="Inter SemiBold"/>
    </font>
    <font>
      <b/>
      <i/>
      <sz val="12"/>
      <color theme="1"/>
      <name val="Calibri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70AD47"/>
        <bgColor rgb="FF70AD47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B1B1B1"/>
        <bgColor rgb="FFB1B1B1"/>
      </patternFill>
    </fill>
    <fill>
      <patternFill patternType="solid">
        <fgColor rgb="FFC0C0C0"/>
        <bgColor rgb="FFC0C0C0"/>
      </patternFill>
    </fill>
    <fill>
      <patternFill patternType="solid">
        <fgColor rgb="FFCCCCCC"/>
        <bgColor rgb="FFCCCCCC"/>
      </patternFill>
    </fill>
    <fill>
      <patternFill patternType="solid">
        <fgColor rgb="FFFF00FF"/>
        <bgColor rgb="FFFF00FF"/>
      </patternFill>
    </fill>
    <fill>
      <patternFill patternType="solid">
        <fgColor rgb="FFD9D2E9"/>
        <bgColor rgb="FFD9D2E9"/>
      </patternFill>
    </fill>
    <fill>
      <patternFill patternType="solid">
        <fgColor rgb="FFA5A5A5"/>
        <bgColor rgb="FFA5A5A5"/>
      </patternFill>
    </fill>
    <fill>
      <patternFill patternType="solid">
        <fgColor rgb="FFB4A7D6"/>
        <bgColor rgb="FFB4A7D6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ck">
        <color theme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83">
    <xf numFmtId="0" fontId="0" fillId="0" borderId="0" xfId="0" applyFont="1" applyAlignment="1"/>
    <xf numFmtId="0" fontId="1" fillId="0" borderId="1" xfId="0" applyFont="1" applyBorder="1"/>
    <xf numFmtId="0" fontId="2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wrapText="1"/>
    </xf>
    <xf numFmtId="164" fontId="7" fillId="3" borderId="1" xfId="0" applyNumberFormat="1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164" fontId="7" fillId="4" borderId="1" xfId="0" applyNumberFormat="1" applyFont="1" applyFill="1" applyBorder="1" applyAlignment="1">
      <alignment wrapText="1"/>
    </xf>
    <xf numFmtId="0" fontId="8" fillId="0" borderId="1" xfId="0" applyFont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3" borderId="1" xfId="0" applyFont="1" applyFill="1" applyBorder="1"/>
    <xf numFmtId="0" fontId="3" fillId="0" borderId="1" xfId="0" applyFont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9" borderId="1" xfId="0" applyFont="1" applyFill="1" applyBorder="1"/>
    <xf numFmtId="0" fontId="9" fillId="0" borderId="1" xfId="0" applyFont="1" applyBorder="1" applyAlignment="1">
      <alignment horizontal="center" wrapText="1"/>
    </xf>
    <xf numFmtId="0" fontId="10" fillId="1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9" fontId="2" fillId="0" borderId="1" xfId="0" applyNumberFormat="1" applyFont="1" applyBorder="1" applyAlignment="1">
      <alignment horizontal="right"/>
    </xf>
    <xf numFmtId="6" fontId="2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8" fontId="7" fillId="10" borderId="1" xfId="0" applyNumberFormat="1" applyFont="1" applyFill="1" applyBorder="1" applyAlignment="1">
      <alignment horizontal="right"/>
    </xf>
    <xf numFmtId="8" fontId="2" fillId="0" borderId="1" xfId="0" applyNumberFormat="1" applyFont="1" applyBorder="1"/>
    <xf numFmtId="8" fontId="2" fillId="11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8" fontId="2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8" fontId="7" fillId="0" borderId="1" xfId="0" applyNumberFormat="1" applyFont="1" applyBorder="1" applyAlignment="1">
      <alignment horizontal="right"/>
    </xf>
    <xf numFmtId="8" fontId="7" fillId="11" borderId="1" xfId="0" applyNumberFormat="1" applyFont="1" applyFill="1" applyBorder="1" applyAlignment="1">
      <alignment horizontal="right"/>
    </xf>
    <xf numFmtId="10" fontId="2" fillId="12" borderId="1" xfId="0" applyNumberFormat="1" applyFont="1" applyFill="1" applyBorder="1" applyAlignment="1">
      <alignment horizontal="center"/>
    </xf>
    <xf numFmtId="10" fontId="2" fillId="0" borderId="1" xfId="0" applyNumberFormat="1" applyFont="1" applyBorder="1"/>
    <xf numFmtId="6" fontId="5" fillId="0" borderId="1" xfId="0" applyNumberFormat="1" applyFont="1" applyBorder="1"/>
    <xf numFmtId="8" fontId="5" fillId="0" borderId="1" xfId="0" applyNumberFormat="1" applyFont="1" applyBorder="1"/>
    <xf numFmtId="0" fontId="11" fillId="0" borderId="0" xfId="0" applyFont="1" applyAlignment="1">
      <alignment horizontal="left" vertical="center"/>
    </xf>
    <xf numFmtId="0" fontId="11" fillId="0" borderId="0" xfId="0" applyFont="1"/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13" borderId="7" xfId="0" applyFont="1" applyFill="1" applyBorder="1" applyAlignment="1">
      <alignment horizontal="left" vertical="center"/>
    </xf>
    <xf numFmtId="0" fontId="11" fillId="0" borderId="8" xfId="0" applyFont="1" applyBorder="1"/>
    <xf numFmtId="0" fontId="15" fillId="0" borderId="0" xfId="0" applyFont="1" applyAlignment="1">
      <alignment horizontal="center"/>
    </xf>
    <xf numFmtId="0" fontId="16" fillId="0" borderId="9" xfId="0" applyFont="1" applyBorder="1" applyAlignment="1">
      <alignment horizontal="left" vertical="center"/>
    </xf>
    <xf numFmtId="0" fontId="17" fillId="0" borderId="0" xfId="0" applyFont="1" applyAlignment="1">
      <alignment wrapText="1"/>
    </xf>
    <xf numFmtId="0" fontId="15" fillId="0" borderId="0" xfId="0" applyFont="1"/>
    <xf numFmtId="0" fontId="18" fillId="0" borderId="0" xfId="0" applyFont="1"/>
    <xf numFmtId="0" fontId="19" fillId="0" borderId="10" xfId="0" applyFont="1" applyBorder="1"/>
    <xf numFmtId="0" fontId="19" fillId="0" borderId="13" xfId="0" applyFont="1" applyBorder="1"/>
    <xf numFmtId="0" fontId="16" fillId="0" borderId="6" xfId="0" applyFont="1" applyBorder="1" applyAlignment="1">
      <alignment horizontal="left" vertical="center"/>
    </xf>
    <xf numFmtId="0" fontId="18" fillId="8" borderId="19" xfId="0" applyFont="1" applyFill="1" applyBorder="1"/>
    <xf numFmtId="0" fontId="14" fillId="13" borderId="20" xfId="0" applyFont="1" applyFill="1" applyBorder="1"/>
    <xf numFmtId="0" fontId="14" fillId="13" borderId="21" xfId="0" applyFont="1" applyFill="1" applyBorder="1"/>
    <xf numFmtId="0" fontId="14" fillId="13" borderId="22" xfId="0" applyFont="1" applyFill="1" applyBorder="1"/>
    <xf numFmtId="0" fontId="18" fillId="14" borderId="23" xfId="0" applyFont="1" applyFill="1" applyBorder="1"/>
    <xf numFmtId="0" fontId="14" fillId="13" borderId="24" xfId="0" applyFont="1" applyFill="1" applyBorder="1"/>
    <xf numFmtId="0" fontId="14" fillId="13" borderId="25" xfId="0" applyFont="1" applyFill="1" applyBorder="1"/>
    <xf numFmtId="0" fontId="18" fillId="0" borderId="26" xfId="0" applyFont="1" applyBorder="1"/>
    <xf numFmtId="0" fontId="18" fillId="8" borderId="22" xfId="0" applyFont="1" applyFill="1" applyBorder="1"/>
    <xf numFmtId="0" fontId="14" fillId="13" borderId="27" xfId="0" applyFont="1" applyFill="1" applyBorder="1"/>
    <xf numFmtId="0" fontId="18" fillId="8" borderId="28" xfId="0" applyFont="1" applyFill="1" applyBorder="1"/>
    <xf numFmtId="0" fontId="18" fillId="0" borderId="29" xfId="0" applyFont="1" applyBorder="1"/>
    <xf numFmtId="0" fontId="18" fillId="0" borderId="1" xfId="0" applyFont="1" applyBorder="1"/>
    <xf numFmtId="0" fontId="18" fillId="0" borderId="30" xfId="0" applyFont="1" applyBorder="1"/>
    <xf numFmtId="0" fontId="18" fillId="14" borderId="31" xfId="0" applyFont="1" applyFill="1" applyBorder="1"/>
    <xf numFmtId="4" fontId="18" fillId="0" borderId="4" xfId="0" applyNumberFormat="1" applyFont="1" applyBorder="1" applyAlignment="1"/>
    <xf numFmtId="4" fontId="18" fillId="0" borderId="1" xfId="0" applyNumberFormat="1" applyFont="1" applyBorder="1"/>
    <xf numFmtId="4" fontId="18" fillId="8" borderId="30" xfId="0" applyNumberFormat="1" applyFont="1" applyFill="1" applyBorder="1"/>
    <xf numFmtId="4" fontId="18" fillId="0" borderId="29" xfId="0" applyNumberFormat="1" applyFont="1" applyBorder="1"/>
    <xf numFmtId="4" fontId="18" fillId="0" borderId="4" xfId="0" applyNumberFormat="1" applyFont="1" applyBorder="1"/>
    <xf numFmtId="43" fontId="18" fillId="8" borderId="31" xfId="0" applyNumberFormat="1" applyFont="1" applyFill="1" applyBorder="1"/>
    <xf numFmtId="0" fontId="18" fillId="0" borderId="32" xfId="0" applyFont="1" applyBorder="1"/>
    <xf numFmtId="0" fontId="18" fillId="0" borderId="33" xfId="0" applyFont="1" applyBorder="1"/>
    <xf numFmtId="0" fontId="18" fillId="0" borderId="34" xfId="0" applyFont="1" applyBorder="1"/>
    <xf numFmtId="0" fontId="18" fillId="14" borderId="35" xfId="0" applyFont="1" applyFill="1" applyBorder="1"/>
    <xf numFmtId="4" fontId="18" fillId="0" borderId="12" xfId="0" applyNumberFormat="1" applyFont="1" applyBorder="1"/>
    <xf numFmtId="4" fontId="18" fillId="0" borderId="36" xfId="0" applyNumberFormat="1" applyFont="1" applyBorder="1"/>
    <xf numFmtId="4" fontId="18" fillId="8" borderId="37" xfId="0" applyNumberFormat="1" applyFont="1" applyFill="1" applyBorder="1"/>
    <xf numFmtId="4" fontId="18" fillId="0" borderId="38" xfId="0" applyNumberFormat="1" applyFont="1" applyBorder="1"/>
    <xf numFmtId="43" fontId="18" fillId="8" borderId="39" xfId="0" applyNumberFormat="1" applyFont="1" applyFill="1" applyBorder="1"/>
    <xf numFmtId="4" fontId="18" fillId="8" borderId="40" xfId="0" applyNumberFormat="1" applyFont="1" applyFill="1" applyBorder="1"/>
    <xf numFmtId="4" fontId="18" fillId="8" borderId="41" xfId="0" applyNumberFormat="1" applyFont="1" applyFill="1" applyBorder="1"/>
    <xf numFmtId="4" fontId="18" fillId="8" borderId="42" xfId="0" applyNumberFormat="1" applyFont="1" applyFill="1" applyBorder="1"/>
    <xf numFmtId="43" fontId="18" fillId="8" borderId="43" xfId="0" applyNumberFormat="1" applyFont="1" applyFill="1" applyBorder="1"/>
    <xf numFmtId="0" fontId="18" fillId="14" borderId="25" xfId="0" applyFont="1" applyFill="1" applyBorder="1"/>
    <xf numFmtId="0" fontId="14" fillId="13" borderId="49" xfId="0" applyFont="1" applyFill="1" applyBorder="1"/>
    <xf numFmtId="0" fontId="14" fillId="13" borderId="50" xfId="0" applyFont="1" applyFill="1" applyBorder="1"/>
    <xf numFmtId="0" fontId="18" fillId="0" borderId="10" xfId="0" applyFont="1" applyBorder="1"/>
    <xf numFmtId="0" fontId="18" fillId="8" borderId="51" xfId="0" applyFont="1" applyFill="1" applyBorder="1"/>
    <xf numFmtId="0" fontId="18" fillId="8" borderId="52" xfId="0" applyFont="1" applyFill="1" applyBorder="1"/>
    <xf numFmtId="43" fontId="18" fillId="8" borderId="28" xfId="0" applyNumberFormat="1" applyFont="1" applyFill="1" applyBorder="1"/>
    <xf numFmtId="0" fontId="18" fillId="14" borderId="1" xfId="0" applyFont="1" applyFill="1" applyBorder="1"/>
    <xf numFmtId="43" fontId="18" fillId="0" borderId="2" xfId="0" applyNumberFormat="1" applyFont="1" applyBorder="1"/>
    <xf numFmtId="43" fontId="18" fillId="0" borderId="1" xfId="0" applyNumberFormat="1" applyFont="1" applyBorder="1"/>
    <xf numFmtId="43" fontId="18" fillId="8" borderId="30" xfId="0" applyNumberFormat="1" applyFont="1" applyFill="1" applyBorder="1"/>
    <xf numFmtId="43" fontId="18" fillId="0" borderId="29" xfId="0" applyNumberFormat="1" applyFont="1" applyBorder="1"/>
    <xf numFmtId="43" fontId="18" fillId="8" borderId="5" xfId="0" applyNumberFormat="1" applyFont="1" applyFill="1" applyBorder="1"/>
    <xf numFmtId="43" fontId="18" fillId="0" borderId="36" xfId="0" applyNumberFormat="1" applyFont="1" applyBorder="1"/>
    <xf numFmtId="43" fontId="18" fillId="0" borderId="38" xfId="0" applyNumberFormat="1" applyFont="1" applyBorder="1"/>
    <xf numFmtId="43" fontId="18" fillId="0" borderId="11" xfId="0" applyNumberFormat="1" applyFont="1" applyBorder="1"/>
    <xf numFmtId="43" fontId="18" fillId="8" borderId="37" xfId="0" applyNumberFormat="1" applyFont="1" applyFill="1" applyBorder="1"/>
    <xf numFmtId="43" fontId="18" fillId="8" borderId="53" xfId="0" applyNumberFormat="1" applyFont="1" applyFill="1" applyBorder="1"/>
    <xf numFmtId="43" fontId="18" fillId="8" borderId="40" xfId="0" applyNumberFormat="1" applyFont="1" applyFill="1" applyBorder="1"/>
    <xf numFmtId="43" fontId="18" fillId="8" borderId="41" xfId="0" applyNumberFormat="1" applyFont="1" applyFill="1" applyBorder="1"/>
    <xf numFmtId="43" fontId="18" fillId="8" borderId="42" xfId="0" applyNumberFormat="1" applyFont="1" applyFill="1" applyBorder="1"/>
    <xf numFmtId="0" fontId="18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43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3" fontId="18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1" xfId="0" applyFont="1" applyBorder="1"/>
    <xf numFmtId="43" fontId="11" fillId="0" borderId="1" xfId="0" applyNumberFormat="1" applyFont="1" applyBorder="1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1" fillId="0" borderId="55" xfId="0" applyFont="1" applyBorder="1" applyAlignment="1">
      <alignment horizontal="left" vertical="center"/>
    </xf>
    <xf numFmtId="0" fontId="22" fillId="13" borderId="21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/>
    </xf>
    <xf numFmtId="0" fontId="18" fillId="0" borderId="2" xfId="0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0" fontId="18" fillId="15" borderId="59" xfId="0" applyFont="1" applyFill="1" applyBorder="1"/>
    <xf numFmtId="0" fontId="18" fillId="0" borderId="12" xfId="0" applyFont="1" applyBorder="1"/>
    <xf numFmtId="0" fontId="18" fillId="0" borderId="4" xfId="0" applyFont="1" applyBorder="1"/>
    <xf numFmtId="0" fontId="18" fillId="0" borderId="60" xfId="0" applyFont="1" applyBorder="1"/>
    <xf numFmtId="0" fontId="18" fillId="15" borderId="63" xfId="0" applyFont="1" applyFill="1" applyBorder="1" applyAlignment="1">
      <alignment horizontal="right"/>
    </xf>
    <xf numFmtId="0" fontId="18" fillId="15" borderId="5" xfId="0" applyFont="1" applyFill="1" applyBorder="1" applyAlignment="1">
      <alignment horizontal="right"/>
    </xf>
    <xf numFmtId="0" fontId="18" fillId="0" borderId="64" xfId="0" applyFont="1" applyBorder="1"/>
    <xf numFmtId="0" fontId="21" fillId="0" borderId="55" xfId="0" applyFont="1" applyBorder="1" applyAlignment="1">
      <alignment horizontal="left" vertical="center" wrapText="1"/>
    </xf>
    <xf numFmtId="0" fontId="18" fillId="0" borderId="9" xfId="0" applyFont="1" applyBorder="1"/>
    <xf numFmtId="0" fontId="18" fillId="0" borderId="65" xfId="0" applyFont="1" applyBorder="1"/>
    <xf numFmtId="0" fontId="18" fillId="0" borderId="65" xfId="0" applyFont="1" applyBorder="1" applyAlignment="1">
      <alignment horizontal="right"/>
    </xf>
    <xf numFmtId="0" fontId="18" fillId="0" borderId="9" xfId="0" applyFont="1" applyBorder="1" applyAlignment="1">
      <alignment horizontal="right"/>
    </xf>
    <xf numFmtId="0" fontId="18" fillId="0" borderId="13" xfId="0" applyFont="1" applyBorder="1"/>
    <xf numFmtId="0" fontId="23" fillId="0" borderId="64" xfId="0" applyFont="1" applyBorder="1"/>
    <xf numFmtId="0" fontId="18" fillId="15" borderId="59" xfId="0" applyFont="1" applyFill="1" applyBorder="1" applyAlignment="1">
      <alignment horizontal="right"/>
    </xf>
    <xf numFmtId="0" fontId="18" fillId="8" borderId="59" xfId="0" applyFont="1" applyFill="1" applyBorder="1"/>
    <xf numFmtId="44" fontId="18" fillId="15" borderId="5" xfId="0" applyNumberFormat="1" applyFont="1" applyFill="1" applyBorder="1" applyAlignment="1">
      <alignment horizontal="right"/>
    </xf>
    <xf numFmtId="44" fontId="18" fillId="15" borderId="59" xfId="0" applyNumberFormat="1" applyFont="1" applyFill="1" applyBorder="1"/>
    <xf numFmtId="0" fontId="22" fillId="13" borderId="21" xfId="0" applyFont="1" applyFill="1" applyBorder="1" applyAlignment="1">
      <alignment horizontal="left" vertical="center"/>
    </xf>
    <xf numFmtId="10" fontId="18" fillId="0" borderId="4" xfId="0" applyNumberFormat="1" applyFont="1" applyBorder="1"/>
    <xf numFmtId="43" fontId="18" fillId="0" borderId="1" xfId="0" applyNumberFormat="1" applyFont="1" applyBorder="1" applyAlignment="1">
      <alignment horizontal="right"/>
    </xf>
    <xf numFmtId="43" fontId="24" fillId="15" borderId="59" xfId="0" applyNumberFormat="1" applyFont="1" applyFill="1" applyBorder="1"/>
    <xf numFmtId="43" fontId="18" fillId="15" borderId="5" xfId="0" applyNumberFormat="1" applyFont="1" applyFill="1" applyBorder="1" applyAlignment="1">
      <alignment horizontal="right"/>
    </xf>
    <xf numFmtId="43" fontId="18" fillId="15" borderId="59" xfId="0" applyNumberFormat="1" applyFont="1" applyFill="1" applyBorder="1" applyAlignment="1">
      <alignment horizontal="right"/>
    </xf>
    <xf numFmtId="43" fontId="18" fillId="15" borderId="59" xfId="0" applyNumberFormat="1" applyFont="1" applyFill="1" applyBorder="1"/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43" fontId="24" fillId="0" borderId="1" xfId="0" applyNumberFormat="1" applyFont="1" applyBorder="1" applyAlignment="1">
      <alignment vertical="center"/>
    </xf>
    <xf numFmtId="43" fontId="24" fillId="8" borderId="1" xfId="0" applyNumberFormat="1" applyFont="1" applyFill="1" applyBorder="1" applyAlignment="1">
      <alignment vertical="center"/>
    </xf>
    <xf numFmtId="0" fontId="24" fillId="8" borderId="1" xfId="0" applyFont="1" applyFill="1" applyBorder="1" applyAlignment="1">
      <alignment vertical="center"/>
    </xf>
    <xf numFmtId="44" fontId="24" fillId="8" borderId="1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43" fontId="25" fillId="8" borderId="1" xfId="0" applyNumberFormat="1" applyFont="1" applyFill="1" applyBorder="1" applyAlignment="1">
      <alignment vertical="center"/>
    </xf>
    <xf numFmtId="44" fontId="25" fillId="8" borderId="1" xfId="0" applyNumberFormat="1" applyFont="1" applyFill="1" applyBorder="1" applyAlignment="1">
      <alignment vertical="center"/>
    </xf>
    <xf numFmtId="0" fontId="24" fillId="0" borderId="64" xfId="0" applyFont="1" applyBorder="1" applyAlignment="1">
      <alignment vertical="center"/>
    </xf>
    <xf numFmtId="0" fontId="24" fillId="8" borderId="1" xfId="0" applyFont="1" applyFill="1" applyBorder="1" applyAlignment="1">
      <alignment horizontal="left" vertical="center"/>
    </xf>
    <xf numFmtId="43" fontId="24" fillId="8" borderId="1" xfId="0" applyNumberFormat="1" applyFont="1" applyFill="1" applyBorder="1" applyAlignment="1">
      <alignment horizontal="left" vertical="center"/>
    </xf>
    <xf numFmtId="0" fontId="26" fillId="0" borderId="1" xfId="0" applyFont="1" applyBorder="1"/>
    <xf numFmtId="0" fontId="26" fillId="0" borderId="0" xfId="0" applyFont="1"/>
    <xf numFmtId="0" fontId="28" fillId="0" borderId="1" xfId="0" applyFont="1" applyBorder="1"/>
    <xf numFmtId="0" fontId="27" fillId="0" borderId="1" xfId="0" applyFont="1" applyBorder="1"/>
    <xf numFmtId="0" fontId="27" fillId="16" borderId="1" xfId="0" applyFont="1" applyFill="1" applyBorder="1"/>
    <xf numFmtId="0" fontId="27" fillId="16" borderId="1" xfId="0" applyFont="1" applyFill="1" applyBorder="1" applyAlignment="1">
      <alignment wrapText="1"/>
    </xf>
    <xf numFmtId="0" fontId="27" fillId="16" borderId="1" xfId="0" applyFont="1" applyFill="1" applyBorder="1" applyAlignment="1">
      <alignment horizontal="right"/>
    </xf>
    <xf numFmtId="0" fontId="27" fillId="16" borderId="1" xfId="0" applyFont="1" applyFill="1" applyBorder="1" applyAlignment="1">
      <alignment horizontal="center"/>
    </xf>
    <xf numFmtId="0" fontId="27" fillId="16" borderId="1" xfId="0" applyFont="1" applyFill="1" applyBorder="1" applyAlignment="1">
      <alignment horizontal="center" wrapText="1"/>
    </xf>
    <xf numFmtId="0" fontId="27" fillId="0" borderId="0" xfId="0" applyFont="1"/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horizontal="right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wrapText="1"/>
    </xf>
    <xf numFmtId="0" fontId="27" fillId="11" borderId="1" xfId="0" applyFont="1" applyFill="1" applyBorder="1" applyAlignment="1">
      <alignment horizontal="right"/>
    </xf>
    <xf numFmtId="0" fontId="26" fillId="11" borderId="1" xfId="0" applyFont="1" applyFill="1" applyBorder="1"/>
    <xf numFmtId="44" fontId="26" fillId="0" borderId="1" xfId="0" applyNumberFormat="1" applyFont="1" applyBorder="1" applyAlignment="1">
      <alignment horizontal="right"/>
    </xf>
    <xf numFmtId="9" fontId="26" fillId="17" borderId="1" xfId="0" applyNumberFormat="1" applyFont="1" applyFill="1" applyBorder="1" applyAlignment="1">
      <alignment horizontal="right"/>
    </xf>
    <xf numFmtId="44" fontId="26" fillId="2" borderId="1" xfId="0" applyNumberFormat="1" applyFont="1" applyFill="1" applyBorder="1" applyAlignment="1">
      <alignment horizontal="right"/>
    </xf>
    <xf numFmtId="0" fontId="27" fillId="7" borderId="1" xfId="0" applyFont="1" applyFill="1" applyBorder="1"/>
    <xf numFmtId="0" fontId="26" fillId="7" borderId="1" xfId="0" applyFont="1" applyFill="1" applyBorder="1"/>
    <xf numFmtId="8" fontId="26" fillId="18" borderId="1" xfId="0" applyNumberFormat="1" applyFont="1" applyFill="1" applyBorder="1" applyAlignment="1">
      <alignment horizontal="right"/>
    </xf>
    <xf numFmtId="6" fontId="26" fillId="0" borderId="1" xfId="0" applyNumberFormat="1" applyFont="1" applyBorder="1"/>
    <xf numFmtId="0" fontId="29" fillId="0" borderId="1" xfId="0" applyFont="1" applyBorder="1" applyAlignment="1">
      <alignment horizontal="center"/>
    </xf>
    <xf numFmtId="44" fontId="26" fillId="0" borderId="1" xfId="0" applyNumberFormat="1" applyFont="1" applyBorder="1"/>
    <xf numFmtId="44" fontId="27" fillId="10" borderId="1" xfId="0" applyNumberFormat="1" applyFont="1" applyFill="1" applyBorder="1" applyAlignment="1">
      <alignment horizontal="right"/>
    </xf>
    <xf numFmtId="44" fontId="27" fillId="0" borderId="1" xfId="0" applyNumberFormat="1" applyFont="1" applyBorder="1" applyAlignment="1">
      <alignment horizontal="right"/>
    </xf>
    <xf numFmtId="44" fontId="26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26" fillId="2" borderId="1" xfId="0" applyFont="1" applyFill="1" applyBorder="1" applyAlignment="1">
      <alignment wrapText="1"/>
    </xf>
    <xf numFmtId="0" fontId="26" fillId="2" borderId="1" xfId="0" applyFont="1" applyFill="1" applyBorder="1"/>
    <xf numFmtId="44" fontId="26" fillId="2" borderId="1" xfId="0" applyNumberFormat="1" applyFont="1" applyFill="1" applyBorder="1"/>
    <xf numFmtId="44" fontId="27" fillId="2" borderId="1" xfId="0" applyNumberFormat="1" applyFont="1" applyFill="1" applyBorder="1" applyAlignment="1">
      <alignment horizontal="right"/>
    </xf>
    <xf numFmtId="6" fontId="26" fillId="2" borderId="1" xfId="0" applyNumberFormat="1" applyFont="1" applyFill="1" applyBorder="1"/>
    <xf numFmtId="0" fontId="32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44" fontId="26" fillId="2" borderId="1" xfId="0" applyNumberFormat="1" applyFont="1" applyFill="1" applyBorder="1" applyAlignment="1">
      <alignment horizontal="center" wrapText="1"/>
    </xf>
    <xf numFmtId="44" fontId="27" fillId="18" borderId="1" xfId="0" applyNumberFormat="1" applyFont="1" applyFill="1" applyBorder="1" applyAlignment="1">
      <alignment horizontal="right"/>
    </xf>
    <xf numFmtId="8" fontId="26" fillId="18" borderId="1" xfId="0" applyNumberFormat="1" applyFont="1" applyFill="1" applyBorder="1" applyAlignment="1">
      <alignment horizontal="center" wrapText="1"/>
    </xf>
    <xf numFmtId="10" fontId="26" fillId="20" borderId="1" xfId="0" applyNumberFormat="1" applyFont="1" applyFill="1" applyBorder="1" applyAlignment="1">
      <alignment horizontal="center" wrapText="1"/>
    </xf>
    <xf numFmtId="0" fontId="27" fillId="2" borderId="1" xfId="0" applyFont="1" applyFill="1" applyBorder="1"/>
    <xf numFmtId="8" fontId="27" fillId="10" borderId="1" xfId="0" applyNumberFormat="1" applyFont="1" applyFill="1" applyBorder="1" applyAlignment="1">
      <alignment horizontal="center" wrapText="1"/>
    </xf>
    <xf numFmtId="44" fontId="27" fillId="2" borderId="1" xfId="0" applyNumberFormat="1" applyFont="1" applyFill="1" applyBorder="1"/>
    <xf numFmtId="0" fontId="2" fillId="0" borderId="0" xfId="0" applyFont="1"/>
    <xf numFmtId="0" fontId="35" fillId="0" borderId="0" xfId="0" applyFont="1" applyAlignment="1">
      <alignment horizontal="center"/>
    </xf>
    <xf numFmtId="0" fontId="7" fillId="0" borderId="0" xfId="0" applyFont="1"/>
    <xf numFmtId="10" fontId="2" fillId="0" borderId="0" xfId="0" applyNumberFormat="1" applyFont="1" applyAlignment="1">
      <alignment horizontal="right"/>
    </xf>
    <xf numFmtId="0" fontId="36" fillId="0" borderId="0" xfId="0" applyFont="1"/>
    <xf numFmtId="10" fontId="37" fillId="0" borderId="0" xfId="0" applyNumberFormat="1" applyFont="1"/>
    <xf numFmtId="9" fontId="37" fillId="0" borderId="0" xfId="0" applyNumberFormat="1" applyFont="1"/>
    <xf numFmtId="0" fontId="37" fillId="0" borderId="0" xfId="0" applyFont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7" fillId="7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2" xfId="0" applyFont="1" applyBorder="1"/>
    <xf numFmtId="0" fontId="12" fillId="0" borderId="6" xfId="0" applyFont="1" applyBorder="1" applyAlignment="1">
      <alignment horizontal="left" vertical="center"/>
    </xf>
    <xf numFmtId="0" fontId="4" fillId="0" borderId="6" xfId="0" applyFont="1" applyBorder="1"/>
    <xf numFmtId="0" fontId="15" fillId="0" borderId="0" xfId="0" applyFont="1" applyAlignment="1">
      <alignment horizontal="center" wrapText="1"/>
    </xf>
    <xf numFmtId="0" fontId="0" fillId="0" borderId="0" xfId="0" applyFont="1" applyAlignment="1"/>
    <xf numFmtId="0" fontId="18" fillId="14" borderId="44" xfId="0" applyFont="1" applyFill="1" applyBorder="1" applyAlignment="1">
      <alignment horizontal="center"/>
    </xf>
    <xf numFmtId="0" fontId="4" fillId="0" borderId="45" xfId="0" applyFont="1" applyBorder="1"/>
    <xf numFmtId="0" fontId="4" fillId="0" borderId="8" xfId="0" applyFont="1" applyBorder="1"/>
    <xf numFmtId="0" fontId="18" fillId="14" borderId="46" xfId="0" applyFont="1" applyFill="1" applyBorder="1" applyAlignment="1">
      <alignment horizontal="center"/>
    </xf>
    <xf numFmtId="0" fontId="4" fillId="0" borderId="47" xfId="0" applyFont="1" applyBorder="1"/>
    <xf numFmtId="0" fontId="4" fillId="0" borderId="48" xfId="0" applyFont="1" applyBorder="1"/>
    <xf numFmtId="0" fontId="18" fillId="0" borderId="0" xfId="0" applyFont="1" applyAlignment="1">
      <alignment horizontal="center"/>
    </xf>
    <xf numFmtId="0" fontId="15" fillId="14" borderId="16" xfId="0" applyFont="1" applyFill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18" fillId="14" borderId="16" xfId="0" applyFont="1" applyFill="1" applyBorder="1" applyAlignment="1">
      <alignment horizontal="center"/>
    </xf>
    <xf numFmtId="0" fontId="14" fillId="13" borderId="11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54" xfId="0" applyFont="1" applyBorder="1" applyAlignment="1">
      <alignment horizontal="center"/>
    </xf>
    <xf numFmtId="0" fontId="4" fillId="0" borderId="54" xfId="0" applyFont="1" applyBorder="1"/>
    <xf numFmtId="0" fontId="11" fillId="0" borderId="0" xfId="0" applyFont="1"/>
    <xf numFmtId="0" fontId="22" fillId="13" borderId="56" xfId="0" applyFont="1" applyFill="1" applyBorder="1" applyAlignment="1">
      <alignment horizontal="left"/>
    </xf>
    <xf numFmtId="0" fontId="4" fillId="0" borderId="57" xfId="0" applyFont="1" applyBorder="1"/>
    <xf numFmtId="0" fontId="4" fillId="0" borderId="58" xfId="0" applyFont="1" applyBorder="1"/>
    <xf numFmtId="0" fontId="18" fillId="0" borderId="2" xfId="0" applyFont="1" applyBorder="1"/>
    <xf numFmtId="0" fontId="22" fillId="13" borderId="61" xfId="0" applyFont="1" applyFill="1" applyBorder="1" applyAlignment="1">
      <alignment horizontal="center" wrapText="1"/>
    </xf>
    <xf numFmtId="0" fontId="4" fillId="0" borderId="62" xfId="0" applyFont="1" applyBorder="1"/>
    <xf numFmtId="0" fontId="18" fillId="0" borderId="65" xfId="0" applyFont="1" applyBorder="1"/>
    <xf numFmtId="0" fontId="4" fillId="0" borderId="9" xfId="0" applyFont="1" applyBorder="1"/>
    <xf numFmtId="0" fontId="22" fillId="13" borderId="61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43" fontId="18" fillId="0" borderId="3" xfId="0" applyNumberFormat="1" applyFont="1" applyBorder="1" applyAlignment="1">
      <alignment horizontal="right"/>
    </xf>
    <xf numFmtId="0" fontId="4" fillId="0" borderId="66" xfId="0" applyFont="1" applyBorder="1"/>
    <xf numFmtId="0" fontId="15" fillId="0" borderId="0" xfId="0" applyFont="1"/>
    <xf numFmtId="0" fontId="27" fillId="7" borderId="2" xfId="0" applyFont="1" applyFill="1" applyBorder="1" applyAlignment="1">
      <alignment wrapText="1"/>
    </xf>
    <xf numFmtId="0" fontId="27" fillId="8" borderId="2" xfId="0" applyFont="1" applyFill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6" fillId="2" borderId="2" xfId="0" applyFont="1" applyFill="1" applyBorder="1"/>
    <xf numFmtId="0" fontId="27" fillId="2" borderId="2" xfId="0" applyFont="1" applyFill="1" applyBorder="1" applyAlignment="1">
      <alignment horizontal="center"/>
    </xf>
    <xf numFmtId="0" fontId="27" fillId="2" borderId="2" xfId="0" applyFont="1" applyFill="1" applyBorder="1"/>
    <xf numFmtId="0" fontId="33" fillId="2" borderId="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6" fillId="2" borderId="2" xfId="0" applyFont="1" applyFill="1" applyBorder="1" applyAlignment="1">
      <alignment wrapText="1"/>
    </xf>
    <xf numFmtId="0" fontId="27" fillId="2" borderId="2" xfId="0" applyFont="1" applyFill="1" applyBorder="1" applyAlignment="1">
      <alignment wrapText="1"/>
    </xf>
    <xf numFmtId="0" fontId="34" fillId="2" borderId="2" xfId="0" applyFont="1" applyFill="1" applyBorder="1" applyAlignment="1">
      <alignment horizontal="center" wrapText="1"/>
    </xf>
    <xf numFmtId="0" fontId="27" fillId="19" borderId="2" xfId="0" applyFont="1" applyFill="1" applyBorder="1" applyAlignment="1">
      <alignment horizontal="center"/>
    </xf>
    <xf numFmtId="0" fontId="26" fillId="9" borderId="11" xfId="0" applyFont="1" applyFill="1" applyBorder="1" applyAlignment="1">
      <alignment wrapText="1"/>
    </xf>
    <xf numFmtId="0" fontId="4" fillId="0" borderId="64" xfId="0" applyFont="1" applyBorder="1"/>
    <xf numFmtId="0" fontId="4" fillId="0" borderId="65" xfId="0" applyFont="1" applyBorder="1"/>
    <xf numFmtId="0" fontId="4" fillId="0" borderId="60" xfId="0" applyFont="1" applyBorder="1"/>
    <xf numFmtId="0" fontId="27" fillId="0" borderId="2" xfId="0" applyFont="1" applyBorder="1" applyAlignment="1">
      <alignment horizontal="center"/>
    </xf>
    <xf numFmtId="0" fontId="27" fillId="11" borderId="2" xfId="0" applyFont="1" applyFill="1" applyBorder="1" applyAlignment="1">
      <alignment horizontal="center"/>
    </xf>
    <xf numFmtId="0" fontId="27" fillId="9" borderId="11" xfId="0" applyFont="1" applyFill="1" applyBorder="1" applyAlignment="1">
      <alignment horizontal="center" wrapText="1"/>
    </xf>
    <xf numFmtId="0" fontId="26" fillId="0" borderId="2" xfId="0" applyFont="1" applyBorder="1" applyAlignment="1">
      <alignment horizontal="center"/>
    </xf>
    <xf numFmtId="0" fontId="27" fillId="7" borderId="2" xfId="0" applyFont="1" applyFill="1" applyBorder="1"/>
    <xf numFmtId="0" fontId="26" fillId="0" borderId="2" xfId="0" applyFont="1" applyBorder="1"/>
    <xf numFmtId="0" fontId="26" fillId="0" borderId="36" xfId="0" applyFont="1" applyBorder="1" applyAlignment="1">
      <alignment wrapText="1"/>
    </xf>
    <xf numFmtId="0" fontId="4" fillId="0" borderId="13" xfId="0" applyFont="1" applyBorder="1"/>
    <xf numFmtId="0" fontId="34" fillId="11" borderId="2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3CEFA"/>
          <bgColor rgb="FFB3CEFA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Fringe Benefit Rates-style" pivot="0" count="3" xr9:uid="{00000000-0011-0000-FFFF-FFFF00000000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B19">
  <tableColumns count="2">
    <tableColumn id="1" xr3:uid="{00000000-0010-0000-0000-000001000000}" name="Object_Code"/>
    <tableColumn id="2" xr3:uid="{00000000-0010-0000-0000-000002000000}" name="FB Rates For Grants &amp; Restricted Accts"/>
  </tableColumns>
  <tableStyleInfo name="Fringe Benefit Rate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workbookViewId="0"/>
  </sheetViews>
  <sheetFormatPr defaultColWidth="12.6328125" defaultRowHeight="15" customHeight="1"/>
  <cols>
    <col min="1" max="6" width="12.632812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2"/>
      <c r="B2" s="216" t="s">
        <v>0</v>
      </c>
      <c r="C2" s="217"/>
      <c r="D2" s="217"/>
      <c r="E2" s="217"/>
      <c r="F2" s="217"/>
      <c r="G2" s="218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</row>
    <row r="3" spans="1:26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3"/>
      <c r="B4" s="4" t="s">
        <v>1</v>
      </c>
      <c r="C4" s="1" t="s">
        <v>2</v>
      </c>
      <c r="D4" s="1" t="s">
        <v>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3"/>
      <c r="B5" s="1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3"/>
      <c r="B7" s="1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3"/>
      <c r="B8" s="1" t="s">
        <v>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G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G1000"/>
  <sheetViews>
    <sheetView workbookViewId="0"/>
  </sheetViews>
  <sheetFormatPr defaultColWidth="12.6328125" defaultRowHeight="15" customHeight="1"/>
  <cols>
    <col min="1" max="1" width="19.453125" customWidth="1"/>
    <col min="2" max="2" width="19" customWidth="1"/>
    <col min="3" max="5" width="12.6328125" customWidth="1"/>
    <col min="6" max="6" width="15.453125" customWidth="1"/>
    <col min="8" max="8" width="20.08984375" customWidth="1"/>
    <col min="9" max="9" width="16.6328125" customWidth="1"/>
    <col min="15" max="15" width="14.36328125" customWidth="1"/>
    <col min="16" max="16" width="23.90625" customWidth="1"/>
  </cols>
  <sheetData>
    <row r="1" spans="1:33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5.75" customHeight="1">
      <c r="A2" s="2"/>
      <c r="B2" s="216" t="s">
        <v>7</v>
      </c>
      <c r="C2" s="217"/>
      <c r="D2" s="217"/>
      <c r="E2" s="217"/>
      <c r="F2" s="217"/>
      <c r="G2" s="218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5.75" customHeight="1">
      <c r="A4" s="3"/>
      <c r="B4" s="5" t="s">
        <v>8</v>
      </c>
      <c r="C4" s="5"/>
      <c r="D4" s="5"/>
      <c r="E4" s="5"/>
      <c r="F4" s="5"/>
      <c r="G4" s="5"/>
      <c r="H4" s="6"/>
      <c r="I4" s="5"/>
      <c r="J4" s="5"/>
      <c r="K4" s="6"/>
      <c r="L4" s="5"/>
      <c r="M4" s="5"/>
      <c r="N4" s="5"/>
      <c r="O4" s="5"/>
      <c r="P4" s="7"/>
      <c r="Q4" s="6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75" customHeight="1">
      <c r="A5" s="3"/>
      <c r="B5" s="5" t="s">
        <v>9</v>
      </c>
      <c r="C5" s="5"/>
      <c r="D5" s="5"/>
      <c r="E5" s="5"/>
      <c r="F5" s="5"/>
      <c r="G5" s="5"/>
      <c r="H5" s="6"/>
      <c r="I5" s="5"/>
      <c r="J5" s="5"/>
      <c r="K5" s="6"/>
      <c r="L5" s="5"/>
      <c r="M5" s="5"/>
      <c r="N5" s="5"/>
      <c r="O5" s="5"/>
      <c r="P5" s="7"/>
      <c r="Q5" s="6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5.75" customHeight="1">
      <c r="A6" s="3"/>
      <c r="B6" s="5" t="s">
        <v>10</v>
      </c>
      <c r="C6" s="5"/>
      <c r="D6" s="5"/>
      <c r="E6" s="5"/>
      <c r="F6" s="5"/>
      <c r="G6" s="5"/>
      <c r="H6" s="6"/>
      <c r="I6" s="5"/>
      <c r="J6" s="5"/>
      <c r="K6" s="6"/>
      <c r="L6" s="5"/>
      <c r="M6" s="5"/>
      <c r="N6" s="5"/>
      <c r="O6" s="5"/>
      <c r="P6" s="7"/>
      <c r="Q6" s="6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5.75" customHeight="1">
      <c r="A7" s="3"/>
      <c r="B7" s="8"/>
      <c r="C7" s="8"/>
      <c r="D7" s="8"/>
      <c r="E7" s="8"/>
      <c r="F7" s="8"/>
      <c r="G7" s="8"/>
      <c r="H7" s="9"/>
      <c r="I7" s="8"/>
      <c r="J7" s="8"/>
      <c r="K7" s="9"/>
      <c r="L7" s="8"/>
      <c r="M7" s="8"/>
      <c r="N7" s="8"/>
      <c r="O7" s="8"/>
      <c r="P7" s="9"/>
      <c r="Q7" s="9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5.75" customHeight="1">
      <c r="A8" s="10" t="s">
        <v>11</v>
      </c>
      <c r="B8" s="8" t="s">
        <v>12</v>
      </c>
      <c r="C8" s="8"/>
      <c r="D8" s="8"/>
      <c r="E8" s="8"/>
      <c r="F8" s="8"/>
      <c r="G8" s="8"/>
      <c r="H8" s="9"/>
      <c r="I8" s="8"/>
      <c r="J8" s="8"/>
      <c r="K8" s="9"/>
      <c r="L8" s="8"/>
      <c r="M8" s="8"/>
      <c r="N8" s="8"/>
      <c r="O8" s="8"/>
      <c r="P8" s="9"/>
      <c r="Q8" s="9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5.75" customHeight="1">
      <c r="A9" s="3"/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9" t="s">
        <v>19</v>
      </c>
      <c r="I9" s="8" t="s">
        <v>20</v>
      </c>
      <c r="J9" s="8" t="s">
        <v>21</v>
      </c>
      <c r="K9" s="9" t="s">
        <v>22</v>
      </c>
      <c r="L9" s="8" t="s">
        <v>23</v>
      </c>
      <c r="M9" s="8" t="s">
        <v>24</v>
      </c>
      <c r="N9" s="8" t="s">
        <v>25</v>
      </c>
      <c r="O9" s="8" t="s">
        <v>26</v>
      </c>
      <c r="P9" s="9" t="s">
        <v>27</v>
      </c>
      <c r="Q9" s="9" t="s">
        <v>28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5.75" customHeight="1">
      <c r="A10" s="3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5.75" customHeight="1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5.75" customHeight="1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5.75" customHeight="1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5.75" customHeight="1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5.75" customHeight="1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5.75" customHeight="1">
      <c r="A16" s="3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5.75" customHeight="1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5.75" customHeight="1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5.75" customHeight="1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5.75" customHeight="1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5.75" customHeight="1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5.75" customHeight="1">
      <c r="A22" s="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5.75" customHeight="1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5.75" customHeight="1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5.75" customHeight="1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5.75" customHeight="1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5.75" customHeight="1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5.75" customHeight="1">
      <c r="A28" s="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5.75" customHeight="1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5.75" customHeight="1">
      <c r="A30" s="3"/>
      <c r="B30" s="12" t="s">
        <v>29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5.75" customHeight="1">
      <c r="A31" s="3"/>
      <c r="B31" s="2" t="s">
        <v>30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5.75" customHeight="1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G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defaultColWidth="12.6328125" defaultRowHeight="15" customHeight="1"/>
  <cols>
    <col min="1" max="6" width="12.6328125" customWidth="1"/>
  </cols>
  <sheetData>
    <row r="1" spans="1:26" ht="15.75" customHeight="1">
      <c r="A1" s="2"/>
      <c r="B1" s="2"/>
      <c r="C1" s="221"/>
      <c r="D1" s="217"/>
      <c r="E1" s="217"/>
      <c r="F1" s="217"/>
      <c r="G1" s="217"/>
      <c r="H1" s="218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14"/>
      <c r="B2" s="216" t="s">
        <v>31</v>
      </c>
      <c r="C2" s="217"/>
      <c r="D2" s="217"/>
      <c r="E2" s="217"/>
      <c r="F2" s="217"/>
      <c r="G2" s="218"/>
      <c r="H2" s="3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15"/>
      <c r="B4" s="15"/>
      <c r="C4" s="219" t="s">
        <v>32</v>
      </c>
      <c r="D4" s="217"/>
      <c r="E4" s="217"/>
      <c r="F4" s="217"/>
      <c r="G4" s="217"/>
      <c r="H4" s="218"/>
      <c r="I4" s="16" t="s">
        <v>33</v>
      </c>
      <c r="J4" s="16" t="s">
        <v>34</v>
      </c>
      <c r="K4" s="16" t="s">
        <v>35</v>
      </c>
      <c r="L4" s="16" t="s">
        <v>36</v>
      </c>
      <c r="M4" s="16" t="s">
        <v>33</v>
      </c>
      <c r="N4" s="17" t="s">
        <v>37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18" t="s">
        <v>11</v>
      </c>
      <c r="B5" s="18" t="s">
        <v>16</v>
      </c>
      <c r="C5" s="18" t="s">
        <v>38</v>
      </c>
      <c r="D5" s="18" t="s">
        <v>39</v>
      </c>
      <c r="E5" s="18" t="s">
        <v>40</v>
      </c>
      <c r="F5" s="18" t="s">
        <v>41</v>
      </c>
      <c r="G5" s="18" t="s">
        <v>42</v>
      </c>
      <c r="H5" s="19" t="s">
        <v>43</v>
      </c>
      <c r="I5" s="1" t="s">
        <v>44</v>
      </c>
      <c r="J5" s="1" t="s">
        <v>44</v>
      </c>
      <c r="K5" s="1" t="s">
        <v>44</v>
      </c>
      <c r="L5" s="1" t="s">
        <v>44</v>
      </c>
      <c r="M5" s="1" t="s">
        <v>44</v>
      </c>
      <c r="N5" s="20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2"/>
      <c r="B6" s="2"/>
      <c r="C6" s="2" t="s">
        <v>45</v>
      </c>
      <c r="D6" s="21"/>
      <c r="E6" s="22"/>
      <c r="F6" s="23"/>
      <c r="G6" s="24"/>
      <c r="H6" s="25"/>
      <c r="I6" s="26"/>
      <c r="J6" s="26"/>
      <c r="K6" s="26"/>
      <c r="L6" s="26"/>
      <c r="M6" s="26"/>
      <c r="N6" s="27">
        <f t="shared" ref="N6:N8" si="0">SUM(I6:K6)</f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2"/>
      <c r="B7" s="2"/>
      <c r="C7" s="2" t="s">
        <v>46</v>
      </c>
      <c r="D7" s="21"/>
      <c r="E7" s="22"/>
      <c r="F7" s="23"/>
      <c r="G7" s="24"/>
      <c r="H7" s="25"/>
      <c r="I7" s="26"/>
      <c r="J7" s="26"/>
      <c r="K7" s="26"/>
      <c r="L7" s="26"/>
      <c r="M7" s="26"/>
      <c r="N7" s="27">
        <f t="shared" si="0"/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2"/>
      <c r="B8" s="2"/>
      <c r="C8" s="2" t="s">
        <v>47</v>
      </c>
      <c r="D8" s="21"/>
      <c r="E8" s="22"/>
      <c r="F8" s="23"/>
      <c r="G8" s="24"/>
      <c r="H8" s="25"/>
      <c r="I8" s="26"/>
      <c r="J8" s="26"/>
      <c r="K8" s="26"/>
      <c r="L8" s="26"/>
      <c r="M8" s="26"/>
      <c r="N8" s="27">
        <f t="shared" si="0"/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2"/>
      <c r="B9" s="2"/>
      <c r="C9" s="2" t="s">
        <v>48</v>
      </c>
      <c r="D9" s="21"/>
      <c r="E9" s="22"/>
      <c r="F9" s="28"/>
      <c r="G9" s="24"/>
      <c r="H9" s="25"/>
      <c r="I9" s="29"/>
      <c r="J9" s="29"/>
      <c r="K9" s="26"/>
      <c r="L9" s="29"/>
      <c r="M9" s="29"/>
      <c r="N9" s="27">
        <f t="shared" ref="N9:N10" si="1">SUM(J9:K9)</f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2"/>
      <c r="B10" s="2"/>
      <c r="C10" s="2" t="s">
        <v>49</v>
      </c>
      <c r="D10" s="21"/>
      <c r="E10" s="22"/>
      <c r="F10" s="28"/>
      <c r="G10" s="24"/>
      <c r="H10" s="25"/>
      <c r="I10" s="29"/>
      <c r="J10" s="29"/>
      <c r="K10" s="26"/>
      <c r="L10" s="29"/>
      <c r="M10" s="29"/>
      <c r="N10" s="27">
        <f t="shared" si="1"/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30"/>
      <c r="B11" s="30"/>
      <c r="C11" s="220" t="s">
        <v>50</v>
      </c>
      <c r="D11" s="217"/>
      <c r="E11" s="217"/>
      <c r="F11" s="217"/>
      <c r="G11" s="218"/>
      <c r="H11" s="25"/>
      <c r="I11" s="31"/>
      <c r="J11" s="31"/>
      <c r="K11" s="31"/>
      <c r="L11" s="31"/>
      <c r="M11" s="31"/>
      <c r="N11" s="32">
        <f>SUM(I11:K11)</f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30"/>
      <c r="B12" s="30"/>
      <c r="C12" s="220" t="s">
        <v>51</v>
      </c>
      <c r="D12" s="217"/>
      <c r="E12" s="218"/>
      <c r="F12" s="30" t="s">
        <v>52</v>
      </c>
      <c r="G12" s="33">
        <v>0.46379999999999999</v>
      </c>
      <c r="H12" s="25"/>
      <c r="I12" s="31"/>
      <c r="J12" s="31"/>
      <c r="K12" s="31"/>
      <c r="L12" s="31"/>
      <c r="M12" s="31"/>
      <c r="N12" s="31"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2"/>
      <c r="B13" s="2"/>
      <c r="C13" s="2"/>
      <c r="D13" s="2"/>
      <c r="E13" s="2"/>
      <c r="F13" s="2"/>
      <c r="G13" s="2"/>
      <c r="H13" s="34"/>
      <c r="I13" s="23"/>
      <c r="J13" s="2"/>
      <c r="K13" s="2"/>
      <c r="L13" s="23"/>
      <c r="M13" s="23"/>
      <c r="N13" s="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2"/>
      <c r="B14" s="2"/>
      <c r="C14" s="2"/>
      <c r="D14" s="2"/>
      <c r="E14" s="2"/>
      <c r="F14" s="2"/>
      <c r="G14" s="2"/>
      <c r="H14" s="34"/>
      <c r="I14" s="2"/>
      <c r="J14" s="2"/>
      <c r="K14" s="2"/>
      <c r="L14" s="2"/>
      <c r="M14" s="2"/>
      <c r="N14" s="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15"/>
      <c r="B15" s="15"/>
      <c r="C15" s="219" t="s">
        <v>53</v>
      </c>
      <c r="D15" s="217"/>
      <c r="E15" s="217"/>
      <c r="F15" s="217"/>
      <c r="G15" s="217"/>
      <c r="H15" s="218"/>
      <c r="I15" s="16" t="s">
        <v>33</v>
      </c>
      <c r="J15" s="16" t="s">
        <v>34</v>
      </c>
      <c r="K15" s="16" t="s">
        <v>35</v>
      </c>
      <c r="L15" s="16" t="s">
        <v>33</v>
      </c>
      <c r="M15" s="16" t="s">
        <v>33</v>
      </c>
      <c r="N15" s="17" t="s">
        <v>37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18" t="s">
        <v>54</v>
      </c>
      <c r="B16" s="18" t="s">
        <v>16</v>
      </c>
      <c r="C16" s="18" t="s">
        <v>38</v>
      </c>
      <c r="D16" s="18" t="s">
        <v>39</v>
      </c>
      <c r="E16" s="18" t="s">
        <v>40</v>
      </c>
      <c r="F16" s="18" t="s">
        <v>41</v>
      </c>
      <c r="G16" s="18" t="s">
        <v>42</v>
      </c>
      <c r="H16" s="19" t="s">
        <v>43</v>
      </c>
      <c r="I16" s="1" t="s">
        <v>44</v>
      </c>
      <c r="J16" s="1" t="s">
        <v>44</v>
      </c>
      <c r="K16" s="1" t="s">
        <v>44</v>
      </c>
      <c r="L16" s="1" t="s">
        <v>44</v>
      </c>
      <c r="M16" s="1" t="s">
        <v>44</v>
      </c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2"/>
      <c r="B17" s="2"/>
      <c r="C17" s="2" t="s">
        <v>45</v>
      </c>
      <c r="D17" s="21"/>
      <c r="E17" s="22"/>
      <c r="F17" s="35"/>
      <c r="G17" s="24"/>
      <c r="H17" s="25"/>
      <c r="I17" s="36"/>
      <c r="J17" s="36"/>
      <c r="K17" s="36"/>
      <c r="L17" s="36"/>
      <c r="M17" s="36"/>
      <c r="N17" s="27">
        <f t="shared" ref="N17:N19" si="2">SUM(I17:K17)</f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2"/>
      <c r="B18" s="2"/>
      <c r="C18" s="2" t="s">
        <v>46</v>
      </c>
      <c r="D18" s="21"/>
      <c r="E18" s="22"/>
      <c r="F18" s="35"/>
      <c r="G18" s="24"/>
      <c r="H18" s="25"/>
      <c r="I18" s="36"/>
      <c r="J18" s="36"/>
      <c r="K18" s="36"/>
      <c r="L18" s="36"/>
      <c r="M18" s="36"/>
      <c r="N18" s="27">
        <f t="shared" si="2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2"/>
      <c r="B19" s="2"/>
      <c r="C19" s="2" t="s">
        <v>47</v>
      </c>
      <c r="D19" s="21"/>
      <c r="E19" s="22"/>
      <c r="F19" s="35"/>
      <c r="G19" s="24"/>
      <c r="H19" s="25"/>
      <c r="I19" s="36"/>
      <c r="J19" s="36"/>
      <c r="K19" s="36"/>
      <c r="L19" s="36"/>
      <c r="M19" s="36"/>
      <c r="N19" s="27">
        <f t="shared" si="2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2"/>
      <c r="B20" s="2"/>
      <c r="C20" s="2" t="s">
        <v>48</v>
      </c>
      <c r="D20" s="21"/>
      <c r="E20" s="22"/>
      <c r="F20" s="28"/>
      <c r="G20" s="24"/>
      <c r="H20" s="25"/>
      <c r="I20" s="29"/>
      <c r="J20" s="29"/>
      <c r="K20" s="36"/>
      <c r="L20" s="29"/>
      <c r="M20" s="29"/>
      <c r="N20" s="27">
        <f t="shared" ref="N20:N21" si="3">SUM(J20:K20)</f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2"/>
      <c r="B21" s="2"/>
      <c r="C21" s="2" t="s">
        <v>49</v>
      </c>
      <c r="D21" s="21"/>
      <c r="E21" s="22"/>
      <c r="F21" s="28"/>
      <c r="G21" s="24"/>
      <c r="H21" s="25"/>
      <c r="I21" s="29"/>
      <c r="J21" s="29"/>
      <c r="K21" s="36"/>
      <c r="L21" s="29"/>
      <c r="M21" s="29"/>
      <c r="N21" s="27">
        <f t="shared" si="3"/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0"/>
      <c r="B22" s="30"/>
      <c r="C22" s="220" t="s">
        <v>55</v>
      </c>
      <c r="D22" s="217"/>
      <c r="E22" s="217"/>
      <c r="F22" s="217"/>
      <c r="G22" s="218"/>
      <c r="H22" s="25">
        <f t="shared" ref="H22:M22" si="4">SUM(H17:H21)</f>
        <v>0</v>
      </c>
      <c r="I22" s="31">
        <f t="shared" si="4"/>
        <v>0</v>
      </c>
      <c r="J22" s="31">
        <f t="shared" si="4"/>
        <v>0</v>
      </c>
      <c r="K22" s="31">
        <f t="shared" si="4"/>
        <v>0</v>
      </c>
      <c r="L22" s="31">
        <f t="shared" si="4"/>
        <v>0</v>
      </c>
      <c r="M22" s="31">
        <f t="shared" si="4"/>
        <v>0</v>
      </c>
      <c r="N22" s="32">
        <f>SUM(I22:K22)</f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15"/>
      <c r="B24" s="15"/>
      <c r="C24" s="219" t="s">
        <v>56</v>
      </c>
      <c r="D24" s="217"/>
      <c r="E24" s="217"/>
      <c r="F24" s="217"/>
      <c r="G24" s="217"/>
      <c r="H24" s="218"/>
      <c r="I24" s="16" t="s">
        <v>33</v>
      </c>
      <c r="J24" s="16" t="s">
        <v>34</v>
      </c>
      <c r="K24" s="16" t="s">
        <v>35</v>
      </c>
      <c r="L24" s="16" t="s">
        <v>33</v>
      </c>
      <c r="M24" s="16" t="s">
        <v>33</v>
      </c>
      <c r="N24" s="17" t="s">
        <v>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18" t="s">
        <v>57</v>
      </c>
      <c r="B25" s="18" t="s">
        <v>16</v>
      </c>
      <c r="C25" s="18" t="s">
        <v>38</v>
      </c>
      <c r="D25" s="18" t="s">
        <v>39</v>
      </c>
      <c r="E25" s="18" t="s">
        <v>40</v>
      </c>
      <c r="F25" s="18" t="s">
        <v>41</v>
      </c>
      <c r="G25" s="18" t="s">
        <v>42</v>
      </c>
      <c r="H25" s="19" t="s">
        <v>43</v>
      </c>
      <c r="I25" s="1" t="s">
        <v>44</v>
      </c>
      <c r="J25" s="1" t="s">
        <v>44</v>
      </c>
      <c r="K25" s="1" t="s">
        <v>44</v>
      </c>
      <c r="L25" s="1" t="s">
        <v>44</v>
      </c>
      <c r="M25" s="1" t="s">
        <v>44</v>
      </c>
      <c r="N25" s="20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2"/>
      <c r="B26" s="2"/>
      <c r="C26" s="2" t="s">
        <v>45</v>
      </c>
      <c r="D26" s="21"/>
      <c r="E26" s="22"/>
      <c r="F26" s="35"/>
      <c r="G26" s="24"/>
      <c r="H26" s="25"/>
      <c r="I26" s="36"/>
      <c r="J26" s="36"/>
      <c r="K26" s="36"/>
      <c r="L26" s="36"/>
      <c r="M26" s="36"/>
      <c r="N26" s="27">
        <f t="shared" ref="N26:N28" si="5">SUM(I26:K26)</f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2"/>
      <c r="B27" s="2"/>
      <c r="C27" s="2" t="s">
        <v>46</v>
      </c>
      <c r="D27" s="21"/>
      <c r="E27" s="22"/>
      <c r="F27" s="35"/>
      <c r="G27" s="24"/>
      <c r="H27" s="25"/>
      <c r="I27" s="36"/>
      <c r="J27" s="36"/>
      <c r="K27" s="36"/>
      <c r="L27" s="36"/>
      <c r="M27" s="36"/>
      <c r="N27" s="27">
        <f t="shared" si="5"/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2"/>
      <c r="B28" s="2"/>
      <c r="C28" s="2" t="s">
        <v>47</v>
      </c>
      <c r="D28" s="21"/>
      <c r="E28" s="22"/>
      <c r="F28" s="35"/>
      <c r="G28" s="24"/>
      <c r="H28" s="25"/>
      <c r="I28" s="36"/>
      <c r="J28" s="36"/>
      <c r="K28" s="36"/>
      <c r="L28" s="36"/>
      <c r="M28" s="36"/>
      <c r="N28" s="27">
        <f t="shared" si="5"/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2"/>
      <c r="B29" s="2"/>
      <c r="C29" s="2" t="s">
        <v>48</v>
      </c>
      <c r="D29" s="21"/>
      <c r="E29" s="22"/>
      <c r="F29" s="28"/>
      <c r="G29" s="24"/>
      <c r="H29" s="25"/>
      <c r="I29" s="29"/>
      <c r="J29" s="29"/>
      <c r="K29" s="36"/>
      <c r="L29" s="29"/>
      <c r="M29" s="29"/>
      <c r="N29" s="27">
        <f t="shared" ref="N29:N30" si="6">SUM(J29:K29)</f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2"/>
      <c r="B30" s="2"/>
      <c r="C30" s="2" t="s">
        <v>49</v>
      </c>
      <c r="D30" s="21"/>
      <c r="E30" s="22"/>
      <c r="F30" s="28"/>
      <c r="G30" s="24"/>
      <c r="H30" s="25"/>
      <c r="I30" s="29"/>
      <c r="J30" s="29"/>
      <c r="K30" s="36"/>
      <c r="L30" s="29"/>
      <c r="M30" s="29"/>
      <c r="N30" s="27">
        <f t="shared" si="6"/>
        <v>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0"/>
      <c r="B31" s="30"/>
      <c r="C31" s="220" t="s">
        <v>58</v>
      </c>
      <c r="D31" s="217"/>
      <c r="E31" s="217"/>
      <c r="F31" s="217"/>
      <c r="G31" s="218"/>
      <c r="H31" s="25">
        <f t="shared" ref="H31:M31" si="7">SUM(H26:H30)</f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2">
        <f>SUM(I31:K31)</f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C24:H24"/>
    <mergeCell ref="C31:G31"/>
    <mergeCell ref="C1:H1"/>
    <mergeCell ref="B2:G2"/>
    <mergeCell ref="C4:H4"/>
    <mergeCell ref="C11:G11"/>
    <mergeCell ref="C12:E12"/>
    <mergeCell ref="C15:H15"/>
    <mergeCell ref="C22:G2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workbookViewId="0"/>
  </sheetViews>
  <sheetFormatPr defaultColWidth="12.6328125" defaultRowHeight="15" customHeight="1"/>
  <cols>
    <col min="1" max="1" width="34.08984375" customWidth="1"/>
    <col min="2" max="2" width="51.90625" customWidth="1"/>
    <col min="3" max="5" width="19.6328125" customWidth="1"/>
    <col min="6" max="9" width="24.453125" customWidth="1"/>
    <col min="10" max="26" width="10.90625" customWidth="1"/>
  </cols>
  <sheetData>
    <row r="1" spans="1:26" ht="85.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49.5" customHeight="1">
      <c r="A2" s="222" t="s">
        <v>59</v>
      </c>
      <c r="B2" s="223"/>
      <c r="C2" s="39"/>
      <c r="D2" s="39"/>
      <c r="E2" s="39"/>
      <c r="F2" s="40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2.75" customHeight="1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2.75" customHeight="1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2.75" customHeight="1">
      <c r="A5" s="41" t="s">
        <v>60</v>
      </c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2.75" customHeight="1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2.75" customHeight="1">
      <c r="A7" s="41" t="s">
        <v>61</v>
      </c>
      <c r="B7" s="42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2.75" customHeight="1">
      <c r="A8" s="37"/>
      <c r="B8" s="38"/>
      <c r="C8" s="38"/>
      <c r="D8" s="38"/>
      <c r="E8" s="38"/>
      <c r="F8" s="38"/>
      <c r="G8" s="38"/>
      <c r="H8" s="38"/>
      <c r="I8" s="43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2.75" customHeight="1">
      <c r="A9" s="41" t="s">
        <v>62</v>
      </c>
      <c r="B9" s="42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2.75" customHeight="1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2.75" customHeight="1">
      <c r="A11" s="41" t="s">
        <v>63</v>
      </c>
      <c r="B11" s="42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2.75" customHeight="1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2.75" customHeight="1">
      <c r="A13" s="41" t="s">
        <v>64</v>
      </c>
      <c r="B13" s="42"/>
      <c r="C13" s="38"/>
      <c r="D13" s="38"/>
      <c r="E13" s="38"/>
      <c r="F13" s="38"/>
      <c r="G13" s="224"/>
      <c r="H13" s="225"/>
      <c r="I13" s="225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2.75" customHeight="1">
      <c r="A14" s="37"/>
      <c r="B14" s="38"/>
      <c r="C14" s="38"/>
      <c r="D14" s="38"/>
      <c r="E14" s="38"/>
      <c r="F14" s="38"/>
      <c r="G14" s="225"/>
      <c r="H14" s="225"/>
      <c r="I14" s="225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2.75" customHeight="1">
      <c r="A15" s="41" t="s">
        <v>65</v>
      </c>
      <c r="B15" s="42"/>
      <c r="C15" s="38"/>
      <c r="D15" s="38"/>
      <c r="E15" s="38"/>
      <c r="F15" s="38"/>
      <c r="G15" s="225"/>
      <c r="H15" s="225"/>
      <c r="I15" s="225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2.75" customHeight="1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2.75" customHeight="1">
      <c r="A17" s="41" t="s">
        <v>66</v>
      </c>
      <c r="B17" s="42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2.75" customHeight="1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2.75" customHeight="1">
      <c r="A19" s="41" t="s">
        <v>67</v>
      </c>
      <c r="B19" s="42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2.75" customHeight="1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2.75" customHeight="1">
      <c r="A21" s="41" t="s">
        <v>68</v>
      </c>
      <c r="B21" s="42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2.75" customHeight="1">
      <c r="A22" s="37"/>
      <c r="B22" s="38"/>
      <c r="C22" s="38"/>
      <c r="D22" s="38"/>
      <c r="E22" s="38"/>
      <c r="F22" s="38"/>
      <c r="G22" s="224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 customHeight="1">
      <c r="A23" s="41" t="s">
        <v>69</v>
      </c>
      <c r="B23" s="42"/>
      <c r="C23" s="38"/>
      <c r="D23" s="38"/>
      <c r="E23" s="38"/>
      <c r="F23" s="38"/>
      <c r="G23" s="225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2.75" customHeight="1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2.75" customHeight="1">
      <c r="A25" s="41" t="s">
        <v>70</v>
      </c>
      <c r="B25" s="42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2.75" customHeight="1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2.75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2.75" customHeight="1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2.75" customHeight="1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2.75" customHeight="1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2.75" customHeight="1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2.75" customHeight="1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2.75" customHeight="1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2.75" customHeight="1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2.75" customHeight="1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2.75" customHeight="1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2.75" customHeight="1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2.75" customHeight="1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2.75" customHeight="1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2.75" customHeight="1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2.75" customHeight="1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2.75" customHeight="1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2.75" customHeight="1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2.75" customHeight="1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2.75" customHeight="1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2.75" customHeight="1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2.75" customHeight="1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2.75" customHeight="1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2.75" customHeight="1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2.75" customHeight="1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2.75" customHeight="1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2.75" customHeight="1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2.75" customHeight="1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2.75" customHeigh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2.75" customHeight="1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2.75" customHeight="1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2.75" customHeight="1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2.75" customHeight="1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2.75" customHeight="1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2.75" customHeight="1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2.75" customHeight="1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2.75" customHeight="1">
      <c r="A62" s="37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2.75" customHeight="1">
      <c r="A63" s="37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2.75" customHeight="1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2.75" customHeight="1">
      <c r="A65" s="37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2.75" customHeight="1">
      <c r="A66" s="37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2.75" customHeight="1">
      <c r="A67" s="37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2.75" customHeight="1">
      <c r="A68" s="37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2.75" customHeight="1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2.75" customHeigh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2.75" customHeigh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2.75" customHeight="1">
      <c r="A72" s="37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2.75" customHeight="1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2.75" customHeight="1">
      <c r="A74" s="37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2.75" customHeight="1">
      <c r="A75" s="37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2.75" customHeight="1">
      <c r="A76" s="37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2.75" customHeight="1">
      <c r="A77" s="37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2.75" customHeight="1">
      <c r="A78" s="37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2.75" customHeight="1">
      <c r="A79" s="37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2.75" customHeight="1">
      <c r="A80" s="37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2.75" customHeight="1">
      <c r="A81" s="37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2.75" customHeight="1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2.75" customHeight="1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2.75" customHeight="1">
      <c r="A84" s="37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2.75" customHeight="1">
      <c r="A85" s="37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2.75" customHeight="1">
      <c r="A86" s="37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2.75" customHeight="1">
      <c r="A87" s="37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2.75" customHeight="1">
      <c r="A88" s="37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2.75" customHeight="1">
      <c r="A89" s="37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2.75" customHeight="1">
      <c r="A90" s="37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2.75" customHeight="1">
      <c r="A91" s="37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2.75" customHeight="1">
      <c r="A92" s="37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2.75" customHeight="1">
      <c r="A93" s="37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2.75" customHeight="1">
      <c r="A94" s="37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2.75" customHeight="1">
      <c r="A95" s="37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2.75" customHeight="1">
      <c r="A96" s="37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2.75" customHeight="1">
      <c r="A97" s="37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2.75" customHeight="1">
      <c r="A98" s="37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2.75" customHeight="1">
      <c r="A99" s="37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2.75" customHeight="1">
      <c r="A100" s="37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2.75" customHeight="1">
      <c r="A101" s="37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2.75" customHeight="1">
      <c r="A102" s="37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2.75" customHeight="1">
      <c r="A103" s="37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2.75" customHeight="1">
      <c r="A104" s="37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2.75" customHeight="1">
      <c r="A105" s="37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2.75" customHeight="1">
      <c r="A106" s="37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2.75" customHeight="1">
      <c r="A107" s="37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2.75" customHeight="1">
      <c r="A108" s="37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2.75" customHeight="1">
      <c r="A109" s="37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2.75" customHeight="1">
      <c r="A110" s="37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2.75" customHeight="1">
      <c r="A111" s="37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2.75" customHeight="1">
      <c r="A112" s="37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2.75" customHeight="1">
      <c r="A113" s="37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2.75" customHeight="1">
      <c r="A114" s="37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2.75" customHeight="1">
      <c r="A115" s="37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2.75" customHeight="1">
      <c r="A116" s="37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2.75" customHeight="1">
      <c r="A117" s="37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2.75" customHeight="1">
      <c r="A118" s="37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2.75" customHeight="1">
      <c r="A119" s="37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2.75" customHeight="1">
      <c r="A120" s="37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2.75" customHeight="1">
      <c r="A121" s="37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2.75" customHeight="1">
      <c r="A122" s="37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2.75" customHeight="1">
      <c r="A123" s="37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2.75" customHeight="1">
      <c r="A124" s="37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2.75" customHeight="1">
      <c r="A125" s="37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2.75" customHeight="1">
      <c r="A126" s="37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2.75" customHeight="1">
      <c r="A127" s="37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2.75" customHeight="1">
      <c r="A128" s="37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2.75" customHeight="1">
      <c r="A129" s="37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2.75" customHeight="1">
      <c r="A130" s="37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2.75" customHeight="1">
      <c r="A131" s="37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2.75" customHeight="1">
      <c r="A132" s="37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2.75" customHeight="1">
      <c r="A133" s="37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2.75" customHeight="1">
      <c r="A134" s="37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2.75" customHeight="1">
      <c r="A135" s="37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2.75" customHeight="1">
      <c r="A136" s="37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2.75" customHeight="1">
      <c r="A137" s="37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2.75" customHeight="1">
      <c r="A138" s="37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2.75" customHeight="1">
      <c r="A139" s="37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2.75" customHeight="1">
      <c r="A140" s="37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2.75" customHeight="1">
      <c r="A141" s="37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2.75" customHeight="1">
      <c r="A142" s="37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2.75" customHeight="1">
      <c r="A143" s="37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2.75" customHeight="1">
      <c r="A144" s="37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2.75" customHeight="1">
      <c r="A145" s="37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2.75" customHeight="1">
      <c r="A146" s="37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2.75" customHeight="1">
      <c r="A147" s="37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2.75" customHeight="1">
      <c r="A148" s="37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2.75" customHeight="1">
      <c r="A149" s="37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2.75" customHeight="1">
      <c r="A150" s="37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2.75" customHeight="1">
      <c r="A151" s="37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2.75" customHeight="1">
      <c r="A152" s="37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2.75" customHeight="1">
      <c r="A153" s="37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2.75" customHeight="1">
      <c r="A154" s="37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2.75" customHeight="1">
      <c r="A155" s="37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2.75" customHeight="1">
      <c r="A156" s="37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2.75" customHeight="1">
      <c r="A157" s="37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2.75" customHeight="1">
      <c r="A158" s="37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2.75" customHeight="1">
      <c r="A159" s="37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2.75" customHeight="1">
      <c r="A160" s="37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2.75" customHeight="1">
      <c r="A161" s="37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2.75" customHeight="1">
      <c r="A162" s="37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2.75" customHeight="1">
      <c r="A163" s="37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2.75" customHeight="1">
      <c r="A164" s="37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2.75" customHeight="1">
      <c r="A165" s="37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2.75" customHeight="1">
      <c r="A166" s="37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2.75" customHeight="1">
      <c r="A167" s="37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2.75" customHeight="1">
      <c r="A168" s="37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2.75" customHeight="1">
      <c r="A169" s="37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2.75" customHeight="1">
      <c r="A170" s="37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2.75" customHeight="1">
      <c r="A171" s="37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2.75" customHeight="1">
      <c r="A172" s="37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2.75" customHeight="1">
      <c r="A173" s="37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2.75" customHeight="1">
      <c r="A174" s="37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2.75" customHeight="1">
      <c r="A175" s="37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2.75" customHeight="1">
      <c r="A176" s="37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2.75" customHeight="1">
      <c r="A177" s="37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2.75" customHeight="1">
      <c r="A178" s="37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2.75" customHeight="1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2.75" customHeight="1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2.75" customHeight="1">
      <c r="A181" s="37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2.75" customHeight="1">
      <c r="A182" s="37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2.75" customHeight="1">
      <c r="A183" s="37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2.75" customHeight="1">
      <c r="A184" s="37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2.75" customHeight="1">
      <c r="A185" s="37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2.75" customHeight="1">
      <c r="A186" s="37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2.75" customHeight="1">
      <c r="A187" s="37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2.75" customHeight="1">
      <c r="A188" s="37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2.75" customHeight="1">
      <c r="A189" s="37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2.75" customHeight="1">
      <c r="A190" s="37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2.75" customHeight="1">
      <c r="A191" s="37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2.75" customHeight="1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2.75" customHeight="1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2.75" customHeight="1">
      <c r="A194" s="37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2.75" customHeight="1">
      <c r="A195" s="37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2.75" customHeight="1">
      <c r="A196" s="37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2.75" customHeight="1">
      <c r="A197" s="37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2.75" customHeight="1">
      <c r="A198" s="37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2.75" customHeight="1">
      <c r="A199" s="37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2.75" customHeight="1">
      <c r="A200" s="37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2.75" customHeight="1">
      <c r="A201" s="37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2.75" customHeight="1">
      <c r="A202" s="37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2.75" customHeight="1">
      <c r="A203" s="37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2.75" customHeight="1">
      <c r="A204" s="37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2.75" customHeight="1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2.75" customHeight="1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2.75" customHeight="1">
      <c r="A207" s="37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2.75" customHeight="1">
      <c r="A208" s="37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2.75" customHeight="1">
      <c r="A209" s="37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2.75" customHeight="1">
      <c r="A210" s="37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2.75" customHeight="1">
      <c r="A211" s="37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2.75" customHeight="1">
      <c r="A212" s="37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2.75" customHeight="1">
      <c r="A213" s="37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2.75" customHeight="1">
      <c r="A214" s="37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2.75" customHeight="1">
      <c r="A215" s="37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2.75" customHeight="1">
      <c r="A216" s="37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2.75" customHeight="1">
      <c r="A217" s="37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2.75" customHeight="1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2.75" customHeight="1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2.75" customHeight="1">
      <c r="A220" s="37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2.75" customHeight="1">
      <c r="A221" s="37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2.75" customHeight="1">
      <c r="A222" s="37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2.75" customHeight="1">
      <c r="A223" s="37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2.75" customHeight="1">
      <c r="A224" s="37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2.75" customHeight="1">
      <c r="A225" s="37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2.75" customHeight="1">
      <c r="A226" s="37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2.75" customHeight="1">
      <c r="A227" s="37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2.75" customHeight="1">
      <c r="A228" s="37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2.75" customHeight="1">
      <c r="A229" s="37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2.75" customHeight="1">
      <c r="A230" s="37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2.75" customHeight="1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2.75" customHeight="1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2.75" customHeight="1">
      <c r="A233" s="37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2.75" customHeight="1">
      <c r="A234" s="37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2.75" customHeight="1">
      <c r="A235" s="37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2.75" customHeight="1">
      <c r="A236" s="37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2.75" customHeight="1">
      <c r="A237" s="37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2.75" customHeight="1">
      <c r="A238" s="37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2.75" customHeight="1">
      <c r="A239" s="37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2.75" customHeight="1">
      <c r="A240" s="37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2.75" customHeight="1">
      <c r="A241" s="37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2.75" customHeight="1">
      <c r="A242" s="37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2.75" customHeight="1">
      <c r="A243" s="37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2.75" customHeight="1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2.75" customHeight="1">
      <c r="A245" s="37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2.75" customHeight="1">
      <c r="A246" s="37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2.75" customHeight="1">
      <c r="A247" s="37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2.75" customHeight="1">
      <c r="A248" s="37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2.75" customHeight="1">
      <c r="A249" s="37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2.75" customHeight="1">
      <c r="A250" s="37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2.75" customHeight="1">
      <c r="A251" s="37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2.75" customHeight="1">
      <c r="A252" s="37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2.75" customHeight="1">
      <c r="A253" s="37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2.75" customHeight="1">
      <c r="A254" s="37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2.75" customHeight="1">
      <c r="A255" s="37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2.75" customHeight="1">
      <c r="A256" s="37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2.75" customHeight="1">
      <c r="A257" s="37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2.75" customHeight="1">
      <c r="A258" s="37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2.75" customHeight="1">
      <c r="A259" s="37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2.75" customHeight="1">
      <c r="A260" s="37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2.75" customHeight="1">
      <c r="A261" s="37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2.75" customHeight="1">
      <c r="A262" s="37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2.75" customHeight="1">
      <c r="A263" s="37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2.75" customHeight="1">
      <c r="A264" s="37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2.75" customHeight="1">
      <c r="A265" s="37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2.75" customHeight="1">
      <c r="A266" s="37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2.75" customHeight="1">
      <c r="A267" s="37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2.75" customHeight="1">
      <c r="A268" s="37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2.75" customHeight="1">
      <c r="A269" s="37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2.75" customHeight="1">
      <c r="A270" s="37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2.75" customHeight="1">
      <c r="A271" s="37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2.75" customHeight="1">
      <c r="A272" s="37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2.75" customHeight="1">
      <c r="A273" s="37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2.75" customHeight="1">
      <c r="A274" s="37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2.75" customHeight="1">
      <c r="A275" s="37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2.75" customHeight="1">
      <c r="A276" s="37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2.75" customHeight="1">
      <c r="A277" s="37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2.75" customHeight="1">
      <c r="A278" s="37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2.75" customHeight="1">
      <c r="A279" s="37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2.75" customHeight="1">
      <c r="A280" s="37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2.75" customHeight="1">
      <c r="A281" s="37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2.75" customHeight="1">
      <c r="A282" s="37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2.75" customHeight="1">
      <c r="A283" s="37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2.75" customHeight="1">
      <c r="A284" s="37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2.75" customHeight="1">
      <c r="A285" s="37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2.75" customHeight="1">
      <c r="A286" s="37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2.75" customHeight="1">
      <c r="A287" s="37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2.75" customHeight="1">
      <c r="A288" s="37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2.75" customHeight="1">
      <c r="A289" s="37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2.75" customHeight="1">
      <c r="A290" s="37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2.75" customHeight="1">
      <c r="A291" s="37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2.75" customHeight="1">
      <c r="A292" s="37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2.75" customHeight="1">
      <c r="A293" s="37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2.75" customHeight="1">
      <c r="A294" s="37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2.75" customHeight="1">
      <c r="A295" s="37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2.75" customHeight="1">
      <c r="A296" s="37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2.75" customHeight="1">
      <c r="A297" s="37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2.75" customHeight="1">
      <c r="A298" s="37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2.75" customHeight="1">
      <c r="A299" s="37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2.75" customHeight="1">
      <c r="A300" s="37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2.75" customHeight="1">
      <c r="A301" s="37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2.75" customHeight="1">
      <c r="A302" s="37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2.75" customHeight="1">
      <c r="A303" s="37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2.75" customHeight="1">
      <c r="A304" s="37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2.75" customHeight="1">
      <c r="A305" s="37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2.75" customHeight="1">
      <c r="A306" s="37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2.75" customHeight="1">
      <c r="A307" s="37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2.75" customHeight="1">
      <c r="A308" s="37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2.75" customHeight="1">
      <c r="A309" s="37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2.75" customHeight="1">
      <c r="A310" s="37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2.75" customHeight="1">
      <c r="A311" s="37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2.75" customHeight="1">
      <c r="A312" s="37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2.75" customHeight="1">
      <c r="A313" s="37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2.75" customHeight="1">
      <c r="A314" s="37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2.75" customHeight="1">
      <c r="A315" s="37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2.75" customHeight="1">
      <c r="A316" s="37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2.75" customHeight="1">
      <c r="A317" s="37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2.75" customHeight="1">
      <c r="A318" s="37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2.75" customHeight="1">
      <c r="A319" s="37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2.75" customHeight="1">
      <c r="A320" s="37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2.75" customHeight="1">
      <c r="A321" s="37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2.75" customHeight="1">
      <c r="A322" s="37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2.75" customHeight="1">
      <c r="A323" s="37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2.75" customHeight="1">
      <c r="A324" s="37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2.75" customHeight="1">
      <c r="A325" s="37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2.75" customHeight="1">
      <c r="A326" s="37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2.75" customHeight="1">
      <c r="A327" s="37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2.75" customHeight="1">
      <c r="A328" s="37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2.75" customHeight="1">
      <c r="A329" s="37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2.75" customHeight="1">
      <c r="A330" s="37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2.75" customHeight="1">
      <c r="A331" s="37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2.75" customHeight="1">
      <c r="A332" s="37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2.75" customHeight="1">
      <c r="A333" s="37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2.75" customHeight="1">
      <c r="A334" s="37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2.75" customHeight="1">
      <c r="A335" s="37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2.75" customHeight="1">
      <c r="A336" s="37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2.75" customHeight="1">
      <c r="A337" s="37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2.75" customHeight="1">
      <c r="A338" s="37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2.75" customHeight="1">
      <c r="A339" s="37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2.75" customHeight="1">
      <c r="A340" s="37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2.75" customHeight="1">
      <c r="A341" s="37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2.75" customHeight="1">
      <c r="A342" s="37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2.75" customHeight="1">
      <c r="A343" s="37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2.75" customHeight="1">
      <c r="A344" s="37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2.75" customHeight="1">
      <c r="A345" s="37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2.75" customHeight="1">
      <c r="A346" s="37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2.75" customHeight="1">
      <c r="A347" s="37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2.75" customHeight="1">
      <c r="A348" s="37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2.75" customHeight="1">
      <c r="A349" s="37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2.75" customHeight="1">
      <c r="A350" s="37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2.75" customHeight="1">
      <c r="A351" s="37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2.75" customHeight="1">
      <c r="A352" s="37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2.75" customHeight="1">
      <c r="A353" s="37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2.75" customHeight="1">
      <c r="A354" s="37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2.75" customHeight="1">
      <c r="A355" s="37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2.75" customHeight="1">
      <c r="A356" s="37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2.75" customHeight="1">
      <c r="A357" s="37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2.75" customHeight="1">
      <c r="A358" s="37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2.75" customHeight="1">
      <c r="A359" s="37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2.75" customHeight="1">
      <c r="A360" s="37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2.75" customHeight="1">
      <c r="A361" s="37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2.75" customHeight="1">
      <c r="A362" s="37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2.75" customHeight="1">
      <c r="A363" s="37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2.75" customHeight="1">
      <c r="A364" s="37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2.75" customHeight="1">
      <c r="A365" s="37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2.75" customHeight="1">
      <c r="A366" s="37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2.75" customHeight="1">
      <c r="A367" s="37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2.75" customHeight="1">
      <c r="A368" s="37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2.75" customHeight="1">
      <c r="A369" s="37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2.75" customHeight="1">
      <c r="A370" s="37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2.75" customHeight="1">
      <c r="A371" s="37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2.75" customHeight="1">
      <c r="A372" s="37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2.75" customHeight="1">
      <c r="A373" s="37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2.75" customHeight="1">
      <c r="A374" s="37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2.75" customHeight="1">
      <c r="A375" s="37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2.75" customHeight="1">
      <c r="A376" s="37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2.75" customHeight="1">
      <c r="A377" s="37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2.75" customHeight="1">
      <c r="A378" s="37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2.75" customHeight="1">
      <c r="A379" s="37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2.75" customHeight="1">
      <c r="A380" s="37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2.75" customHeight="1">
      <c r="A381" s="37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2.75" customHeight="1">
      <c r="A382" s="37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2.75" customHeight="1">
      <c r="A383" s="37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2.75" customHeight="1">
      <c r="A384" s="37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2.75" customHeight="1">
      <c r="A385" s="37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2.75" customHeight="1">
      <c r="A386" s="37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2.75" customHeight="1">
      <c r="A387" s="37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2.75" customHeight="1">
      <c r="A388" s="37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2.75" customHeight="1">
      <c r="A389" s="37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2.75" customHeight="1">
      <c r="A390" s="37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2.75" customHeight="1">
      <c r="A391" s="37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2.75" customHeight="1">
      <c r="A392" s="37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2.75" customHeight="1">
      <c r="A393" s="37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2.75" customHeight="1">
      <c r="A394" s="37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2.75" customHeight="1">
      <c r="A395" s="37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2.75" customHeight="1">
      <c r="A396" s="37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2.75" customHeight="1">
      <c r="A397" s="37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2.75" customHeight="1">
      <c r="A398" s="37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2.75" customHeight="1">
      <c r="A399" s="37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2.75" customHeight="1">
      <c r="A400" s="37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2.75" customHeight="1">
      <c r="A401" s="37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2.75" customHeight="1">
      <c r="A402" s="37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2.75" customHeight="1">
      <c r="A403" s="37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2.75" customHeight="1">
      <c r="A404" s="37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2.75" customHeight="1">
      <c r="A405" s="37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2.75" customHeight="1">
      <c r="A406" s="37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2.75" customHeight="1">
      <c r="A407" s="37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2.75" customHeight="1">
      <c r="A408" s="37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2.75" customHeight="1">
      <c r="A409" s="37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2.75" customHeight="1">
      <c r="A410" s="37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2.75" customHeight="1">
      <c r="A411" s="37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2.75" customHeight="1">
      <c r="A412" s="37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2.75" customHeight="1">
      <c r="A413" s="37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2.75" customHeight="1">
      <c r="A414" s="37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2.75" customHeight="1">
      <c r="A415" s="37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2.75" customHeight="1">
      <c r="A416" s="37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2.75" customHeight="1">
      <c r="A417" s="37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2.75" customHeight="1">
      <c r="A418" s="37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2.75" customHeight="1">
      <c r="A419" s="37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2.75" customHeight="1">
      <c r="A420" s="37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2.75" customHeight="1">
      <c r="A421" s="37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2.75" customHeight="1">
      <c r="A422" s="37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2.75" customHeight="1">
      <c r="A423" s="37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2.75" customHeight="1">
      <c r="A424" s="37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2.75" customHeight="1">
      <c r="A425" s="37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2.75" customHeight="1">
      <c r="A426" s="37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2.75" customHeight="1">
      <c r="A427" s="37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2.75" customHeight="1">
      <c r="A428" s="37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2.75" customHeight="1">
      <c r="A429" s="37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2.75" customHeight="1">
      <c r="A430" s="37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2.75" customHeight="1">
      <c r="A431" s="37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2.75" customHeight="1">
      <c r="A432" s="37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2.75" customHeight="1">
      <c r="A433" s="37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2.75" customHeight="1">
      <c r="A434" s="37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2.75" customHeight="1">
      <c r="A435" s="37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2.75" customHeight="1">
      <c r="A436" s="37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2.75" customHeight="1">
      <c r="A437" s="37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2.75" customHeight="1">
      <c r="A438" s="37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2.75" customHeight="1">
      <c r="A439" s="37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2.75" customHeight="1">
      <c r="A440" s="37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2.75" customHeight="1">
      <c r="A441" s="37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2.75" customHeight="1">
      <c r="A442" s="37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2.75" customHeight="1">
      <c r="A443" s="37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2.75" customHeight="1">
      <c r="A444" s="37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2.75" customHeight="1">
      <c r="A445" s="37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2.75" customHeight="1">
      <c r="A446" s="37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2.75" customHeight="1">
      <c r="A447" s="37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2.75" customHeight="1">
      <c r="A448" s="37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2.75" customHeight="1">
      <c r="A449" s="37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2.75" customHeight="1">
      <c r="A450" s="37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2.75" customHeight="1">
      <c r="A451" s="37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2.75" customHeight="1">
      <c r="A452" s="37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2.75" customHeight="1">
      <c r="A453" s="37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2.75" customHeight="1">
      <c r="A454" s="37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2.75" customHeight="1">
      <c r="A455" s="37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2.75" customHeight="1">
      <c r="A456" s="37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2.75" customHeight="1">
      <c r="A457" s="37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2.75" customHeight="1">
      <c r="A458" s="37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2.75" customHeight="1">
      <c r="A459" s="37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2.75" customHeight="1">
      <c r="A460" s="37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2.75" customHeight="1">
      <c r="A461" s="37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2.75" customHeight="1">
      <c r="A462" s="37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2.75" customHeight="1">
      <c r="A463" s="37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2.75" customHeight="1">
      <c r="A464" s="37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2.75" customHeight="1">
      <c r="A465" s="37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2.75" customHeight="1">
      <c r="A466" s="37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2.75" customHeight="1">
      <c r="A467" s="37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2.75" customHeight="1">
      <c r="A468" s="37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2.75" customHeight="1">
      <c r="A469" s="37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2.75" customHeight="1">
      <c r="A470" s="37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2.75" customHeight="1">
      <c r="A471" s="37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2.75" customHeight="1">
      <c r="A472" s="37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2.75" customHeight="1">
      <c r="A473" s="37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2.75" customHeight="1">
      <c r="A474" s="37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2.75" customHeight="1">
      <c r="A475" s="37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2.75" customHeight="1">
      <c r="A476" s="37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2.75" customHeight="1">
      <c r="A477" s="37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2.75" customHeight="1">
      <c r="A478" s="37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2.75" customHeight="1">
      <c r="A479" s="37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2.75" customHeight="1">
      <c r="A480" s="37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2.75" customHeight="1">
      <c r="A481" s="37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2.75" customHeight="1">
      <c r="A482" s="37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2.75" customHeight="1">
      <c r="A483" s="37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2.75" customHeight="1">
      <c r="A484" s="37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2.75" customHeight="1">
      <c r="A485" s="37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2.75" customHeight="1">
      <c r="A486" s="37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2.75" customHeight="1">
      <c r="A487" s="37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2.75" customHeight="1">
      <c r="A488" s="37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2.75" customHeight="1">
      <c r="A489" s="37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2.75" customHeight="1">
      <c r="A490" s="37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2.75" customHeight="1">
      <c r="A491" s="37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2.75" customHeight="1">
      <c r="A492" s="37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2.75" customHeight="1">
      <c r="A493" s="37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2.75" customHeight="1">
      <c r="A494" s="37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2.75" customHeight="1">
      <c r="A495" s="37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2.75" customHeight="1">
      <c r="A496" s="37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2.75" customHeight="1">
      <c r="A497" s="37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2.75" customHeight="1">
      <c r="A498" s="37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2.75" customHeight="1">
      <c r="A499" s="37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2.75" customHeight="1">
      <c r="A500" s="37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2.75" customHeight="1">
      <c r="A501" s="37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2.75" customHeight="1">
      <c r="A502" s="37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2.75" customHeight="1">
      <c r="A503" s="37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2.75" customHeight="1">
      <c r="A504" s="37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2.75" customHeight="1">
      <c r="A505" s="37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2.75" customHeight="1">
      <c r="A506" s="37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2.75" customHeight="1">
      <c r="A507" s="37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2.75" customHeight="1">
      <c r="A508" s="37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2.75" customHeight="1">
      <c r="A509" s="37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2.75" customHeight="1">
      <c r="A510" s="37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2.75" customHeight="1">
      <c r="A511" s="37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2.75" customHeight="1">
      <c r="A512" s="37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2.75" customHeight="1">
      <c r="A513" s="37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2.75" customHeight="1">
      <c r="A514" s="37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2.75" customHeight="1">
      <c r="A515" s="37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2.75" customHeight="1">
      <c r="A516" s="37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2.75" customHeight="1">
      <c r="A517" s="37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2.75" customHeight="1">
      <c r="A518" s="37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2.75" customHeight="1">
      <c r="A519" s="37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2.75" customHeight="1">
      <c r="A520" s="37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2.75" customHeight="1">
      <c r="A521" s="37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2.75" customHeight="1">
      <c r="A522" s="37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2.75" customHeight="1">
      <c r="A523" s="37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2.75" customHeight="1">
      <c r="A524" s="37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2.75" customHeight="1">
      <c r="A525" s="37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2.75" customHeight="1">
      <c r="A526" s="37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2.75" customHeight="1">
      <c r="A527" s="37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2.75" customHeight="1">
      <c r="A528" s="37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2.75" customHeight="1">
      <c r="A529" s="37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2.75" customHeight="1">
      <c r="A530" s="37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2.75" customHeight="1">
      <c r="A531" s="37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2.75" customHeight="1">
      <c r="A532" s="37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2.75" customHeight="1">
      <c r="A533" s="37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2.75" customHeight="1">
      <c r="A534" s="37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2.75" customHeight="1">
      <c r="A535" s="37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2.75" customHeight="1">
      <c r="A536" s="37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2.75" customHeight="1">
      <c r="A537" s="37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2.75" customHeight="1">
      <c r="A538" s="37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2.75" customHeight="1">
      <c r="A539" s="37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2.75" customHeight="1">
      <c r="A540" s="37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2.75" customHeight="1">
      <c r="A541" s="37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2.75" customHeight="1">
      <c r="A542" s="37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2.75" customHeight="1">
      <c r="A543" s="37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2.75" customHeight="1">
      <c r="A544" s="37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2.75" customHeight="1">
      <c r="A545" s="37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2.75" customHeight="1">
      <c r="A546" s="37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2.75" customHeight="1">
      <c r="A547" s="37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2.75" customHeight="1">
      <c r="A548" s="37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2.75" customHeight="1">
      <c r="A549" s="37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2.75" customHeight="1">
      <c r="A550" s="37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2.75" customHeight="1">
      <c r="A551" s="37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2.75" customHeight="1">
      <c r="A552" s="37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2.75" customHeight="1">
      <c r="A553" s="37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2.75" customHeight="1">
      <c r="A554" s="37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2.75" customHeight="1">
      <c r="A555" s="37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2.75" customHeight="1">
      <c r="A556" s="37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2.75" customHeight="1">
      <c r="A557" s="37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2.75" customHeight="1">
      <c r="A558" s="37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2.75" customHeight="1">
      <c r="A559" s="37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2.75" customHeight="1">
      <c r="A560" s="37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2.75" customHeight="1">
      <c r="A561" s="37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2.75" customHeight="1">
      <c r="A562" s="37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2.75" customHeight="1">
      <c r="A563" s="37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2.75" customHeight="1">
      <c r="A564" s="37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2.75" customHeight="1">
      <c r="A565" s="37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2.75" customHeight="1">
      <c r="A566" s="37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2.75" customHeight="1">
      <c r="A567" s="37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2.75" customHeight="1">
      <c r="A568" s="37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2.75" customHeight="1">
      <c r="A569" s="37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2.75" customHeight="1">
      <c r="A570" s="37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2.75" customHeight="1">
      <c r="A571" s="37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2.75" customHeight="1">
      <c r="A572" s="37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2.75" customHeight="1">
      <c r="A573" s="37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2.75" customHeight="1">
      <c r="A574" s="37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2.75" customHeight="1">
      <c r="A575" s="37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2.75" customHeight="1">
      <c r="A576" s="37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2.75" customHeight="1">
      <c r="A577" s="37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2.75" customHeight="1">
      <c r="A578" s="37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2.75" customHeight="1">
      <c r="A579" s="37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2.75" customHeight="1">
      <c r="A580" s="37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2.75" customHeight="1">
      <c r="A581" s="37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2.75" customHeight="1">
      <c r="A582" s="37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2.75" customHeight="1">
      <c r="A583" s="37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2.75" customHeight="1">
      <c r="A584" s="37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2.75" customHeight="1">
      <c r="A585" s="37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2.75" customHeight="1">
      <c r="A586" s="37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2.75" customHeight="1">
      <c r="A587" s="37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2.75" customHeight="1">
      <c r="A588" s="37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2.75" customHeight="1">
      <c r="A589" s="37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2.75" customHeight="1">
      <c r="A590" s="37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2.75" customHeight="1">
      <c r="A591" s="37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2.75" customHeight="1">
      <c r="A592" s="37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2.75" customHeight="1">
      <c r="A593" s="37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2.75" customHeight="1">
      <c r="A594" s="37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2.75" customHeight="1">
      <c r="A595" s="37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2.75" customHeight="1">
      <c r="A596" s="37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2.75" customHeight="1">
      <c r="A597" s="37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2.75" customHeight="1">
      <c r="A598" s="37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2.75" customHeight="1">
      <c r="A599" s="37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2.75" customHeight="1">
      <c r="A600" s="37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2.75" customHeight="1">
      <c r="A601" s="37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2.75" customHeight="1">
      <c r="A602" s="37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2.75" customHeight="1">
      <c r="A603" s="37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2.75" customHeight="1">
      <c r="A604" s="37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2.75" customHeight="1">
      <c r="A605" s="37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2.75" customHeight="1">
      <c r="A606" s="37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2.75" customHeight="1">
      <c r="A607" s="37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2.75" customHeight="1">
      <c r="A608" s="37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2.75" customHeight="1">
      <c r="A609" s="37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2.75" customHeight="1">
      <c r="A610" s="37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2.75" customHeight="1">
      <c r="A611" s="37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2.75" customHeight="1">
      <c r="A612" s="37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2.75" customHeight="1">
      <c r="A613" s="37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2.75" customHeight="1">
      <c r="A614" s="37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2.75" customHeight="1">
      <c r="A615" s="37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2.75" customHeight="1">
      <c r="A616" s="37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2.75" customHeight="1">
      <c r="A617" s="37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2.75" customHeight="1">
      <c r="A618" s="37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2.75" customHeight="1">
      <c r="A619" s="37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2.75" customHeight="1">
      <c r="A620" s="37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2.75" customHeight="1">
      <c r="A621" s="37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2.75" customHeight="1">
      <c r="A622" s="37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2.75" customHeight="1">
      <c r="A623" s="37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2.75" customHeight="1">
      <c r="A624" s="37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2.75" customHeight="1">
      <c r="A625" s="37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2.75" customHeight="1">
      <c r="A626" s="37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2.75" customHeight="1">
      <c r="A627" s="37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2.75" customHeight="1">
      <c r="A628" s="37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2.75" customHeight="1">
      <c r="A629" s="37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2.75" customHeight="1">
      <c r="A630" s="37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2.75" customHeight="1">
      <c r="A631" s="37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2.75" customHeight="1">
      <c r="A632" s="37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2.75" customHeight="1">
      <c r="A633" s="37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2.75" customHeight="1">
      <c r="A634" s="37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2.75" customHeight="1">
      <c r="A635" s="37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2.75" customHeight="1">
      <c r="A636" s="37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2.75" customHeight="1">
      <c r="A637" s="37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2.75" customHeight="1">
      <c r="A638" s="37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2.75" customHeight="1">
      <c r="A639" s="37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2.75" customHeight="1">
      <c r="A640" s="37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2.75" customHeight="1">
      <c r="A641" s="37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2.75" customHeight="1">
      <c r="A642" s="37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2.75" customHeight="1">
      <c r="A643" s="37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2.75" customHeight="1">
      <c r="A644" s="37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2.75" customHeight="1">
      <c r="A645" s="37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2.75" customHeight="1">
      <c r="A646" s="37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2.75" customHeight="1">
      <c r="A647" s="37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2.75" customHeight="1">
      <c r="A648" s="37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2.75" customHeight="1">
      <c r="A649" s="37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2.75" customHeight="1">
      <c r="A650" s="37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2.75" customHeight="1">
      <c r="A651" s="37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2.75" customHeight="1">
      <c r="A652" s="37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2.75" customHeight="1">
      <c r="A653" s="37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2.75" customHeight="1">
      <c r="A654" s="37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2.75" customHeight="1">
      <c r="A655" s="37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2.75" customHeight="1">
      <c r="A656" s="37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2.75" customHeight="1">
      <c r="A657" s="37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2.75" customHeight="1">
      <c r="A658" s="37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2.75" customHeight="1">
      <c r="A659" s="37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2.75" customHeight="1">
      <c r="A660" s="37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2.75" customHeight="1">
      <c r="A661" s="37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2.75" customHeight="1">
      <c r="A662" s="37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2.75" customHeight="1">
      <c r="A663" s="37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2.75" customHeight="1">
      <c r="A664" s="37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2.75" customHeight="1">
      <c r="A665" s="37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2.75" customHeight="1">
      <c r="A666" s="37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2.75" customHeight="1">
      <c r="A667" s="37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2.75" customHeight="1">
      <c r="A668" s="37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2.75" customHeight="1">
      <c r="A669" s="37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2.75" customHeight="1">
      <c r="A670" s="37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2.75" customHeight="1">
      <c r="A671" s="37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2.75" customHeight="1">
      <c r="A672" s="37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2.75" customHeight="1">
      <c r="A673" s="37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2.75" customHeight="1">
      <c r="A674" s="37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2.75" customHeight="1">
      <c r="A675" s="37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2.75" customHeight="1">
      <c r="A676" s="37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2.75" customHeight="1">
      <c r="A677" s="37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2.75" customHeight="1">
      <c r="A678" s="37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2.75" customHeight="1">
      <c r="A679" s="37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2.75" customHeight="1">
      <c r="A680" s="37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2.75" customHeight="1">
      <c r="A681" s="37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2.75" customHeight="1">
      <c r="A682" s="37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2.75" customHeight="1">
      <c r="A683" s="37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2.75" customHeight="1">
      <c r="A684" s="37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2.75" customHeight="1">
      <c r="A685" s="37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2.75" customHeight="1">
      <c r="A686" s="37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2.75" customHeight="1">
      <c r="A687" s="37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2.75" customHeight="1">
      <c r="A688" s="37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2.75" customHeight="1">
      <c r="A689" s="37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2.75" customHeight="1">
      <c r="A690" s="37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2.75" customHeight="1">
      <c r="A691" s="37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2.75" customHeight="1">
      <c r="A692" s="37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2.75" customHeight="1">
      <c r="A693" s="37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2.75" customHeight="1">
      <c r="A694" s="37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2.75" customHeight="1">
      <c r="A695" s="37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2.75" customHeight="1">
      <c r="A696" s="37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2.75" customHeight="1">
      <c r="A697" s="37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2.75" customHeight="1">
      <c r="A698" s="37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2.75" customHeight="1">
      <c r="A699" s="37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2.75" customHeight="1">
      <c r="A700" s="37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2.75" customHeight="1">
      <c r="A701" s="37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2.75" customHeight="1">
      <c r="A702" s="37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2.75" customHeight="1">
      <c r="A703" s="37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2.75" customHeight="1">
      <c r="A704" s="37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2.75" customHeight="1">
      <c r="A705" s="37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2.75" customHeight="1">
      <c r="A706" s="37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2.75" customHeight="1">
      <c r="A707" s="37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2.75" customHeight="1">
      <c r="A708" s="37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2.75" customHeight="1">
      <c r="A709" s="37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2.75" customHeight="1">
      <c r="A710" s="37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2.75" customHeight="1">
      <c r="A711" s="37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2.75" customHeight="1">
      <c r="A712" s="37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2.75" customHeight="1">
      <c r="A713" s="37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2.75" customHeight="1">
      <c r="A714" s="37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2.75" customHeight="1">
      <c r="A715" s="37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2.75" customHeight="1">
      <c r="A716" s="37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2.75" customHeight="1">
      <c r="A717" s="37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2.75" customHeight="1">
      <c r="A718" s="37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2.75" customHeight="1">
      <c r="A719" s="37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2.75" customHeight="1">
      <c r="A720" s="37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2.75" customHeight="1">
      <c r="A721" s="37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2.75" customHeight="1">
      <c r="A722" s="37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2.75" customHeight="1">
      <c r="A723" s="37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2.75" customHeight="1">
      <c r="A724" s="37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2.75" customHeight="1">
      <c r="A725" s="37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2.75" customHeight="1">
      <c r="A726" s="37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2.75" customHeight="1">
      <c r="A727" s="37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2.75" customHeight="1">
      <c r="A728" s="37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2.75" customHeight="1">
      <c r="A729" s="37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2.75" customHeight="1">
      <c r="A730" s="37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2.75" customHeight="1">
      <c r="A731" s="37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2.75" customHeight="1">
      <c r="A732" s="37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2.75" customHeight="1">
      <c r="A733" s="37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2.75" customHeight="1">
      <c r="A734" s="37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2.75" customHeight="1">
      <c r="A735" s="37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2.75" customHeight="1">
      <c r="A736" s="37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2.75" customHeight="1">
      <c r="A737" s="37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2.75" customHeight="1">
      <c r="A738" s="37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2.75" customHeight="1">
      <c r="A739" s="37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2.75" customHeight="1">
      <c r="A740" s="37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2.75" customHeight="1">
      <c r="A741" s="37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2.75" customHeight="1">
      <c r="A742" s="37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2.75" customHeight="1">
      <c r="A743" s="37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2.75" customHeight="1">
      <c r="A744" s="37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2.75" customHeight="1">
      <c r="A745" s="37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2.75" customHeight="1">
      <c r="A746" s="37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2.75" customHeight="1">
      <c r="A747" s="37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2.75" customHeight="1">
      <c r="A748" s="37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2.75" customHeight="1">
      <c r="A749" s="37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2.75" customHeight="1">
      <c r="A750" s="37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2.75" customHeight="1">
      <c r="A751" s="37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2.75" customHeight="1">
      <c r="A752" s="37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2.75" customHeight="1">
      <c r="A753" s="37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2.75" customHeight="1">
      <c r="A754" s="37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2.75" customHeight="1">
      <c r="A755" s="37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2.75" customHeight="1">
      <c r="A756" s="37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2.75" customHeight="1">
      <c r="A757" s="37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2.75" customHeight="1">
      <c r="A758" s="37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2.75" customHeight="1">
      <c r="A759" s="37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2.75" customHeight="1">
      <c r="A760" s="37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2.75" customHeight="1">
      <c r="A761" s="37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2.75" customHeight="1">
      <c r="A762" s="37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2.75" customHeight="1">
      <c r="A763" s="37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2.75" customHeight="1">
      <c r="A764" s="37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2.75" customHeight="1">
      <c r="A765" s="37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2.75" customHeight="1">
      <c r="A766" s="37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2.75" customHeight="1">
      <c r="A767" s="37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2.75" customHeight="1">
      <c r="A768" s="37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2.75" customHeight="1">
      <c r="A769" s="37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2.75" customHeight="1">
      <c r="A770" s="37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2.75" customHeight="1">
      <c r="A771" s="37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2.75" customHeight="1">
      <c r="A772" s="37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2.75" customHeight="1">
      <c r="A773" s="37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2.75" customHeight="1">
      <c r="A774" s="37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2.75" customHeight="1">
      <c r="A775" s="37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2.75" customHeight="1">
      <c r="A776" s="37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2.75" customHeight="1">
      <c r="A777" s="37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2.75" customHeight="1">
      <c r="A778" s="37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2.75" customHeight="1">
      <c r="A779" s="37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2.75" customHeight="1">
      <c r="A780" s="37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2.75" customHeight="1">
      <c r="A781" s="37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2.75" customHeight="1">
      <c r="A782" s="37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2.75" customHeight="1">
      <c r="A783" s="37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2.75" customHeight="1">
      <c r="A784" s="37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2.75" customHeight="1">
      <c r="A785" s="37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2.75" customHeight="1">
      <c r="A786" s="37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2.75" customHeight="1">
      <c r="A787" s="37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2.75" customHeight="1">
      <c r="A788" s="37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2.75" customHeight="1">
      <c r="A789" s="37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2.75" customHeight="1">
      <c r="A790" s="37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2.75" customHeight="1">
      <c r="A791" s="37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2.75" customHeight="1">
      <c r="A792" s="37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2.75" customHeight="1">
      <c r="A793" s="37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2.75" customHeight="1">
      <c r="A794" s="37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2.75" customHeight="1">
      <c r="A795" s="37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2.75" customHeight="1">
      <c r="A796" s="37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2.75" customHeight="1">
      <c r="A797" s="37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2.75" customHeight="1">
      <c r="A798" s="37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2.75" customHeight="1">
      <c r="A799" s="37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2.75" customHeight="1">
      <c r="A800" s="37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2.75" customHeight="1">
      <c r="A801" s="37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2.75" customHeight="1">
      <c r="A802" s="37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2.75" customHeight="1">
      <c r="A803" s="37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2.75" customHeight="1">
      <c r="A804" s="37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2.75" customHeight="1">
      <c r="A805" s="37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2.75" customHeight="1">
      <c r="A806" s="37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2.75" customHeight="1">
      <c r="A807" s="37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2.75" customHeight="1">
      <c r="A808" s="37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2.75" customHeight="1">
      <c r="A809" s="37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2.75" customHeight="1">
      <c r="A810" s="37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2.75" customHeight="1">
      <c r="A811" s="37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2.75" customHeight="1">
      <c r="A812" s="37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2.75" customHeight="1">
      <c r="A813" s="37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2.75" customHeight="1">
      <c r="A814" s="37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2.75" customHeight="1">
      <c r="A815" s="37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2.75" customHeight="1">
      <c r="A816" s="37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2.75" customHeight="1">
      <c r="A817" s="37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2.75" customHeight="1">
      <c r="A818" s="37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2.75" customHeight="1">
      <c r="A819" s="37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2.75" customHeight="1">
      <c r="A820" s="37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2.75" customHeight="1">
      <c r="A821" s="37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2.75" customHeight="1">
      <c r="A822" s="37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2.75" customHeight="1">
      <c r="A823" s="37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2.75" customHeight="1">
      <c r="A824" s="37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2.75" customHeight="1">
      <c r="A825" s="37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2.75" customHeight="1">
      <c r="A826" s="37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2.75" customHeight="1">
      <c r="A827" s="37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2.75" customHeight="1">
      <c r="A828" s="37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2.75" customHeight="1">
      <c r="A829" s="37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2.75" customHeight="1">
      <c r="A830" s="37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2.75" customHeight="1">
      <c r="A831" s="37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2.75" customHeight="1">
      <c r="A832" s="37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2.75" customHeight="1">
      <c r="A833" s="37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2.75" customHeight="1">
      <c r="A834" s="37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2.75" customHeight="1">
      <c r="A835" s="37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2.75" customHeight="1">
      <c r="A836" s="37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2.75" customHeight="1">
      <c r="A837" s="37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2.75" customHeight="1">
      <c r="A838" s="37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2.75" customHeight="1">
      <c r="A839" s="37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2.75" customHeight="1">
      <c r="A840" s="37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2.75" customHeight="1">
      <c r="A841" s="37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2.75" customHeight="1">
      <c r="A842" s="37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2.75" customHeight="1">
      <c r="A843" s="37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2.75" customHeight="1">
      <c r="A844" s="37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2.75" customHeight="1">
      <c r="A845" s="37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2.75" customHeight="1">
      <c r="A846" s="37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2.75" customHeight="1">
      <c r="A847" s="37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2.75" customHeight="1">
      <c r="A848" s="37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2.75" customHeight="1">
      <c r="A849" s="37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2.75" customHeight="1">
      <c r="A850" s="37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2.75" customHeight="1">
      <c r="A851" s="37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2.75" customHeight="1">
      <c r="A852" s="37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2.75" customHeight="1">
      <c r="A853" s="37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2.75" customHeight="1">
      <c r="A854" s="37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2.75" customHeight="1">
      <c r="A855" s="37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2.75" customHeight="1">
      <c r="A856" s="37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2.75" customHeight="1">
      <c r="A857" s="37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2.75" customHeight="1">
      <c r="A858" s="37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2.75" customHeight="1">
      <c r="A859" s="37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2.75" customHeight="1">
      <c r="A860" s="37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2.75" customHeight="1">
      <c r="A861" s="37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2.75" customHeight="1">
      <c r="A862" s="37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2.75" customHeight="1">
      <c r="A863" s="37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2.75" customHeight="1">
      <c r="A864" s="37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2.75" customHeight="1">
      <c r="A865" s="37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2.75" customHeight="1">
      <c r="A866" s="37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2.75" customHeight="1">
      <c r="A867" s="37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2.75" customHeight="1">
      <c r="A868" s="37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2.75" customHeight="1">
      <c r="A869" s="37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2.75" customHeight="1">
      <c r="A870" s="37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2.75" customHeight="1">
      <c r="A871" s="37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2.75" customHeight="1">
      <c r="A872" s="37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2.75" customHeight="1">
      <c r="A873" s="37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2.75" customHeight="1">
      <c r="A874" s="37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2.75" customHeight="1">
      <c r="A875" s="37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2.75" customHeight="1">
      <c r="A876" s="37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2.75" customHeight="1">
      <c r="A877" s="37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2.75" customHeight="1">
      <c r="A878" s="37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2.75" customHeight="1">
      <c r="A879" s="37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2.75" customHeight="1">
      <c r="A880" s="37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2.75" customHeight="1">
      <c r="A881" s="37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2.75" customHeight="1">
      <c r="A882" s="37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2.75" customHeight="1">
      <c r="A883" s="37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2.75" customHeight="1">
      <c r="A884" s="37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2.75" customHeight="1">
      <c r="A885" s="37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2.75" customHeight="1">
      <c r="A886" s="37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2.75" customHeight="1">
      <c r="A887" s="37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2.75" customHeight="1">
      <c r="A888" s="37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2.75" customHeight="1">
      <c r="A889" s="37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2.75" customHeight="1">
      <c r="A890" s="37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2.75" customHeight="1">
      <c r="A891" s="37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2.75" customHeight="1">
      <c r="A892" s="37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2.75" customHeight="1">
      <c r="A893" s="37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2.75" customHeight="1">
      <c r="A894" s="37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2.75" customHeight="1">
      <c r="A895" s="37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2.75" customHeight="1">
      <c r="A896" s="37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2.75" customHeight="1">
      <c r="A897" s="37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2.75" customHeight="1">
      <c r="A898" s="37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2.75" customHeight="1">
      <c r="A899" s="37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2.75" customHeight="1">
      <c r="A900" s="37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2.75" customHeight="1">
      <c r="A901" s="37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2.75" customHeight="1">
      <c r="A902" s="37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2.75" customHeight="1">
      <c r="A903" s="37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2.75" customHeight="1">
      <c r="A904" s="37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2.75" customHeight="1">
      <c r="A905" s="37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2.75" customHeight="1">
      <c r="A906" s="37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2.75" customHeight="1">
      <c r="A907" s="37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2.75" customHeight="1">
      <c r="A908" s="37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2.75" customHeight="1">
      <c r="A909" s="37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2.75" customHeight="1">
      <c r="A910" s="37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2.75" customHeight="1">
      <c r="A911" s="37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2.75" customHeight="1">
      <c r="A912" s="37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2.75" customHeight="1">
      <c r="A913" s="37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2.75" customHeight="1">
      <c r="A914" s="37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2.75" customHeight="1">
      <c r="A915" s="37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2.75" customHeight="1">
      <c r="A916" s="37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2.75" customHeight="1">
      <c r="A917" s="37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2.75" customHeight="1">
      <c r="A918" s="37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2.75" customHeight="1">
      <c r="A919" s="37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2.75" customHeight="1">
      <c r="A920" s="37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2.75" customHeight="1">
      <c r="A921" s="37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2.75" customHeight="1">
      <c r="A922" s="37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2.75" customHeight="1">
      <c r="A923" s="37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2.75" customHeight="1">
      <c r="A924" s="37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2.75" customHeight="1">
      <c r="A925" s="37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2.75" customHeight="1">
      <c r="A926" s="37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2.75" customHeight="1">
      <c r="A927" s="37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2.75" customHeight="1">
      <c r="A928" s="37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2.75" customHeight="1">
      <c r="A929" s="37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2.75" customHeight="1">
      <c r="A930" s="37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2.75" customHeight="1">
      <c r="A931" s="37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2.75" customHeight="1">
      <c r="A932" s="37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2.75" customHeight="1">
      <c r="A933" s="37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2.75" customHeight="1">
      <c r="A934" s="37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2.75" customHeight="1">
      <c r="A935" s="37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2.75" customHeight="1">
      <c r="A936" s="37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2.75" customHeight="1">
      <c r="A937" s="37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2.75" customHeight="1">
      <c r="A938" s="37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2.75" customHeight="1">
      <c r="A939" s="37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2.75" customHeight="1">
      <c r="A940" s="37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2.75" customHeight="1">
      <c r="A941" s="37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2.75" customHeight="1">
      <c r="A942" s="37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2.75" customHeight="1">
      <c r="A943" s="37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2.75" customHeight="1">
      <c r="A944" s="37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2.75" customHeight="1">
      <c r="A945" s="37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2.75" customHeight="1">
      <c r="A946" s="37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2.75" customHeight="1">
      <c r="A947" s="37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2.75" customHeight="1">
      <c r="A948" s="37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2.75" customHeight="1">
      <c r="A949" s="37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2.75" customHeight="1">
      <c r="A950" s="37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2.75" customHeight="1">
      <c r="A951" s="37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2.75" customHeight="1">
      <c r="A952" s="37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2.75" customHeight="1">
      <c r="A953" s="37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2.75" customHeight="1">
      <c r="A954" s="37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2.75" customHeight="1">
      <c r="A955" s="37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2.75" customHeight="1">
      <c r="A956" s="37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2.75" customHeight="1">
      <c r="A957" s="37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2.75" customHeight="1">
      <c r="A958" s="37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2.75" customHeight="1">
      <c r="A959" s="37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2.75" customHeight="1">
      <c r="A960" s="37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2.75" customHeight="1">
      <c r="A961" s="37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2.75" customHeight="1">
      <c r="A962" s="37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2.75" customHeight="1">
      <c r="A963" s="37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2.75" customHeight="1">
      <c r="A964" s="37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2.75" customHeight="1">
      <c r="A965" s="37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2.75" customHeight="1">
      <c r="A966" s="37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2.75" customHeight="1">
      <c r="A967" s="37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2.75" customHeight="1">
      <c r="A968" s="37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2.75" customHeight="1">
      <c r="A969" s="37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2.75" customHeight="1">
      <c r="A970" s="37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2.75" customHeight="1">
      <c r="A971" s="37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2.75" customHeight="1">
      <c r="A972" s="37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2.75" customHeight="1">
      <c r="A973" s="37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2.75" customHeight="1">
      <c r="A974" s="37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2.75" customHeight="1">
      <c r="A975" s="37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2.75" customHeight="1">
      <c r="A976" s="37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2.75" customHeight="1">
      <c r="A977" s="37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2.75" customHeight="1">
      <c r="A978" s="37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2.75" customHeight="1">
      <c r="A979" s="37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2.75" customHeight="1">
      <c r="A980" s="37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2.75" customHeight="1">
      <c r="A981" s="37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2.75" customHeight="1">
      <c r="A982" s="37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2.75" customHeight="1">
      <c r="A983" s="37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2.75" customHeight="1">
      <c r="A984" s="37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2.75" customHeight="1">
      <c r="A985" s="37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2.75" customHeight="1">
      <c r="A986" s="37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2.75" customHeight="1">
      <c r="A987" s="37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2.75" customHeight="1">
      <c r="A988" s="37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2.75" customHeight="1">
      <c r="A989" s="37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2.75" customHeight="1">
      <c r="A990" s="37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2.75" customHeight="1">
      <c r="A991" s="37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2.75" customHeight="1">
      <c r="A992" s="37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2.75" customHeight="1">
      <c r="A993" s="37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2.75" customHeight="1">
      <c r="A994" s="37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2.75" customHeight="1">
      <c r="A995" s="37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2.75" customHeight="1">
      <c r="A996" s="37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2.75" customHeight="1">
      <c r="A997" s="37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2.75" customHeight="1">
      <c r="A998" s="37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2.75" customHeight="1">
      <c r="A999" s="37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2.75" customHeight="1">
      <c r="A1000" s="37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3">
    <mergeCell ref="A2:B2"/>
    <mergeCell ref="G13:I15"/>
    <mergeCell ref="G22:G23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P1000"/>
  <sheetViews>
    <sheetView workbookViewId="0">
      <pane ySplit="6" topLeftCell="A7" activePane="bottomLeft" state="frozen"/>
      <selection pane="bottomLeft" activeCell="B8" sqref="B8"/>
    </sheetView>
  </sheetViews>
  <sheetFormatPr defaultColWidth="12.6328125" defaultRowHeight="15" customHeight="1"/>
  <cols>
    <col min="1" max="1" width="45.453125" customWidth="1"/>
    <col min="2" max="29" width="28.6328125" customWidth="1"/>
    <col min="30" max="30" width="7.08984375" customWidth="1"/>
    <col min="31" max="42" width="28.6328125" customWidth="1"/>
  </cols>
  <sheetData>
    <row r="1" spans="1:42" ht="49.5" customHeight="1">
      <c r="A1" s="44" t="s">
        <v>71</v>
      </c>
      <c r="B1" s="38"/>
      <c r="C1" s="38"/>
      <c r="D1" s="45"/>
      <c r="E1" s="45"/>
      <c r="F1" s="43"/>
      <c r="G1" s="43"/>
      <c r="H1" s="38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6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38"/>
      <c r="AN1" s="38"/>
      <c r="AO1" s="38"/>
      <c r="AP1" s="38"/>
    </row>
    <row r="2" spans="1:42" ht="19.5" customHeight="1">
      <c r="A2" s="48" t="s">
        <v>72</v>
      </c>
      <c r="B2" s="237" t="s">
        <v>73</v>
      </c>
      <c r="C2" s="238"/>
      <c r="D2" s="45"/>
      <c r="E2" s="45"/>
      <c r="F2" s="43"/>
      <c r="G2" s="43"/>
      <c r="H2" s="38"/>
      <c r="I2" s="38"/>
      <c r="J2" s="38"/>
      <c r="K2" s="38"/>
      <c r="L2" s="38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6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38"/>
      <c r="AN2" s="38"/>
      <c r="AO2" s="38"/>
      <c r="AP2" s="38"/>
    </row>
    <row r="3" spans="1:42" ht="19.5" customHeight="1">
      <c r="A3" s="49" t="s">
        <v>74</v>
      </c>
      <c r="B3" s="239"/>
      <c r="C3" s="240"/>
      <c r="D3" s="45"/>
      <c r="E3" s="45"/>
      <c r="F3" s="43"/>
      <c r="G3" s="43"/>
      <c r="H3" s="38"/>
      <c r="I3" s="38"/>
      <c r="J3" s="38"/>
      <c r="K3" s="38"/>
      <c r="L3" s="38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6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38"/>
      <c r="AN3" s="38"/>
      <c r="AO3" s="38"/>
      <c r="AP3" s="38"/>
    </row>
    <row r="4" spans="1:42" ht="15.75" customHeight="1">
      <c r="A4" s="46"/>
      <c r="B4" s="47"/>
      <c r="C4" s="47"/>
      <c r="D4" s="47"/>
      <c r="E4" s="47"/>
      <c r="F4" s="43"/>
      <c r="G4" s="43"/>
      <c r="H4" s="38"/>
      <c r="I4" s="38"/>
      <c r="J4" s="38"/>
      <c r="K4" s="38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6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38"/>
      <c r="AN4" s="38"/>
      <c r="AO4" s="38"/>
      <c r="AP4" s="38"/>
    </row>
    <row r="5" spans="1:42" ht="49.5" customHeight="1">
      <c r="A5" s="50" t="s">
        <v>75</v>
      </c>
      <c r="B5" s="47"/>
      <c r="C5" s="47"/>
      <c r="D5" s="47"/>
      <c r="E5" s="47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6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38"/>
      <c r="AN5" s="38"/>
      <c r="AO5" s="38"/>
      <c r="AP5" s="38"/>
    </row>
    <row r="6" spans="1:42" ht="15" customHeight="1">
      <c r="A6" s="38"/>
      <c r="B6" s="47"/>
      <c r="C6" s="47"/>
      <c r="D6" s="47"/>
      <c r="E6" s="233" t="s">
        <v>76</v>
      </c>
      <c r="F6" s="234"/>
      <c r="G6" s="234"/>
      <c r="H6" s="234"/>
      <c r="I6" s="235"/>
      <c r="J6" s="236" t="s">
        <v>77</v>
      </c>
      <c r="K6" s="234"/>
      <c r="L6" s="234"/>
      <c r="M6" s="234"/>
      <c r="N6" s="235"/>
      <c r="O6" s="236" t="s">
        <v>78</v>
      </c>
      <c r="P6" s="234"/>
      <c r="Q6" s="234"/>
      <c r="R6" s="234"/>
      <c r="S6" s="235"/>
      <c r="T6" s="236" t="s">
        <v>79</v>
      </c>
      <c r="U6" s="234"/>
      <c r="V6" s="234"/>
      <c r="W6" s="234"/>
      <c r="X6" s="235"/>
      <c r="Y6" s="236" t="s">
        <v>80</v>
      </c>
      <c r="Z6" s="234"/>
      <c r="AA6" s="234"/>
      <c r="AB6" s="234"/>
      <c r="AC6" s="235"/>
      <c r="AD6" s="47"/>
      <c r="AE6" s="51" t="s">
        <v>81</v>
      </c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</row>
    <row r="7" spans="1:42" ht="15" customHeight="1">
      <c r="A7" s="52" t="s">
        <v>38</v>
      </c>
      <c r="B7" s="53" t="s">
        <v>82</v>
      </c>
      <c r="C7" s="54" t="s">
        <v>83</v>
      </c>
      <c r="D7" s="55" t="s">
        <v>84</v>
      </c>
      <c r="E7" s="56" t="s">
        <v>85</v>
      </c>
      <c r="F7" s="57" t="s">
        <v>86</v>
      </c>
      <c r="G7" s="57" t="s">
        <v>87</v>
      </c>
      <c r="H7" s="58" t="s">
        <v>88</v>
      </c>
      <c r="I7" s="59" t="s">
        <v>89</v>
      </c>
      <c r="J7" s="60" t="s">
        <v>90</v>
      </c>
      <c r="K7" s="56" t="s">
        <v>86</v>
      </c>
      <c r="L7" s="57" t="s">
        <v>87</v>
      </c>
      <c r="M7" s="58" t="s">
        <v>88</v>
      </c>
      <c r="N7" s="59" t="s">
        <v>89</v>
      </c>
      <c r="O7" s="60" t="s">
        <v>91</v>
      </c>
      <c r="P7" s="56" t="s">
        <v>86</v>
      </c>
      <c r="Q7" s="57" t="s">
        <v>87</v>
      </c>
      <c r="R7" s="58" t="s">
        <v>88</v>
      </c>
      <c r="S7" s="59" t="s">
        <v>89</v>
      </c>
      <c r="T7" s="60" t="s">
        <v>92</v>
      </c>
      <c r="U7" s="56" t="s">
        <v>86</v>
      </c>
      <c r="V7" s="57" t="s">
        <v>87</v>
      </c>
      <c r="W7" s="58" t="s">
        <v>88</v>
      </c>
      <c r="X7" s="59" t="s">
        <v>89</v>
      </c>
      <c r="Y7" s="60" t="s">
        <v>93</v>
      </c>
      <c r="Z7" s="56" t="s">
        <v>86</v>
      </c>
      <c r="AA7" s="57" t="s">
        <v>87</v>
      </c>
      <c r="AB7" s="58" t="s">
        <v>88</v>
      </c>
      <c r="AC7" s="59" t="s">
        <v>89</v>
      </c>
      <c r="AD7" s="47"/>
      <c r="AE7" s="61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</row>
    <row r="8" spans="1:42" ht="15" customHeight="1">
      <c r="A8" s="62"/>
      <c r="B8" s="63"/>
      <c r="C8" s="64"/>
      <c r="D8" s="65" t="e">
        <f ca="1">ARRAY_CONSTRAIN(ARRAYFORMULA(IFERROR(VLOOKUP(C8:C12,#REF!,2,FALSE),"")), 5, 1)</f>
        <v>#NAME?</v>
      </c>
      <c r="E8" s="66"/>
      <c r="F8" s="67"/>
      <c r="G8" s="67"/>
      <c r="H8" s="67">
        <f ca="1">IFERROR(SUM(F8:G8)*$D$8, 0)</f>
        <v>0</v>
      </c>
      <c r="I8" s="68">
        <f t="shared" ref="I8:I12" ca="1" si="0">SUM(F8:H8)</f>
        <v>0</v>
      </c>
      <c r="J8" s="69"/>
      <c r="K8" s="70"/>
      <c r="L8" s="67"/>
      <c r="M8" s="67">
        <f ca="1">IFERROR(SUM(K8:L8)*$D$8, 0)</f>
        <v>0</v>
      </c>
      <c r="N8" s="68">
        <f t="shared" ref="N8:N12" ca="1" si="1">SUM(K8:M8)</f>
        <v>0</v>
      </c>
      <c r="O8" s="69"/>
      <c r="P8" s="70"/>
      <c r="Q8" s="67"/>
      <c r="R8" s="67">
        <f ca="1">IFERROR(SUM(P8:Q8)*$D$8, 0)</f>
        <v>0</v>
      </c>
      <c r="S8" s="68">
        <f t="shared" ref="S8:S12" ca="1" si="2">SUM(P8:R8)</f>
        <v>0</v>
      </c>
      <c r="T8" s="69"/>
      <c r="U8" s="70"/>
      <c r="V8" s="67"/>
      <c r="W8" s="67">
        <f ca="1">IFERROR(SUM(U8:V8)*$D$8, 0)</f>
        <v>0</v>
      </c>
      <c r="X8" s="68">
        <f t="shared" ref="X8:X12" ca="1" si="3">SUM(U8:W8)</f>
        <v>0</v>
      </c>
      <c r="Y8" s="69"/>
      <c r="Z8" s="70"/>
      <c r="AA8" s="67"/>
      <c r="AB8" s="67">
        <f ca="1">IFERROR(SUM(Z8:AA8)*$D$8, 0)</f>
        <v>0</v>
      </c>
      <c r="AC8" s="68">
        <f t="shared" ref="AC8:AC12" ca="1" si="4">SUM(Z8:AB8)</f>
        <v>0</v>
      </c>
      <c r="AD8" s="47"/>
      <c r="AE8" s="71">
        <f t="shared" ref="AE8:AE12" ca="1" si="5">SUM(I8+N8+S8+X8+AC8)</f>
        <v>0</v>
      </c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</row>
    <row r="9" spans="1:42" ht="15.75" customHeight="1">
      <c r="A9" s="62"/>
      <c r="B9" s="63"/>
      <c r="C9" s="64"/>
      <c r="D9" s="65"/>
      <c r="E9" s="70"/>
      <c r="F9" s="67"/>
      <c r="G9" s="67"/>
      <c r="H9" s="67">
        <f>IFERROR(SUM(F9:G9)*$D$9, 0)</f>
        <v>0</v>
      </c>
      <c r="I9" s="68">
        <f t="shared" si="0"/>
        <v>0</v>
      </c>
      <c r="J9" s="69"/>
      <c r="K9" s="70"/>
      <c r="L9" s="67"/>
      <c r="M9" s="67">
        <f>IFERROR(SUM(K9:L9)*$D$9, 0)</f>
        <v>0</v>
      </c>
      <c r="N9" s="68">
        <f t="shared" si="1"/>
        <v>0</v>
      </c>
      <c r="O9" s="69"/>
      <c r="P9" s="70"/>
      <c r="Q9" s="67"/>
      <c r="R9" s="67">
        <f>IFERROR(SUM(P9:Q9)*$D$9, 0)</f>
        <v>0</v>
      </c>
      <c r="S9" s="68">
        <f t="shared" si="2"/>
        <v>0</v>
      </c>
      <c r="T9" s="69"/>
      <c r="U9" s="70"/>
      <c r="V9" s="67"/>
      <c r="W9" s="67">
        <f>IFERROR(SUM(U9:V9)*$D$9, 0)</f>
        <v>0</v>
      </c>
      <c r="X9" s="68">
        <f t="shared" si="3"/>
        <v>0</v>
      </c>
      <c r="Y9" s="69"/>
      <c r="Z9" s="70"/>
      <c r="AA9" s="67"/>
      <c r="AB9" s="67">
        <f>IFERROR(SUM(Z9:AA9)*$D$9, 0)</f>
        <v>0</v>
      </c>
      <c r="AC9" s="68">
        <f t="shared" si="4"/>
        <v>0</v>
      </c>
      <c r="AD9" s="47"/>
      <c r="AE9" s="71">
        <f t="shared" si="5"/>
        <v>0</v>
      </c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</row>
    <row r="10" spans="1:42" ht="15.75" customHeight="1">
      <c r="A10" s="62"/>
      <c r="B10" s="63"/>
      <c r="C10" s="64"/>
      <c r="D10" s="65"/>
      <c r="E10" s="70"/>
      <c r="F10" s="67"/>
      <c r="G10" s="67"/>
      <c r="H10" s="67">
        <f>IFERROR(SUM(F10:G10)*$D$10, 0)</f>
        <v>0</v>
      </c>
      <c r="I10" s="68">
        <f t="shared" si="0"/>
        <v>0</v>
      </c>
      <c r="J10" s="69"/>
      <c r="K10" s="70"/>
      <c r="L10" s="67"/>
      <c r="M10" s="67">
        <f>IFERROR(SUM(K10:L10)*$D$10, 0)</f>
        <v>0</v>
      </c>
      <c r="N10" s="68">
        <f t="shared" si="1"/>
        <v>0</v>
      </c>
      <c r="O10" s="69"/>
      <c r="P10" s="70"/>
      <c r="Q10" s="67"/>
      <c r="R10" s="67">
        <f>IFERROR(SUM(P10:Q10)*$D$10, 0)</f>
        <v>0</v>
      </c>
      <c r="S10" s="68">
        <f t="shared" si="2"/>
        <v>0</v>
      </c>
      <c r="T10" s="69"/>
      <c r="U10" s="70"/>
      <c r="V10" s="67"/>
      <c r="W10" s="67">
        <f>IFERROR(SUM(U10:V10)*$D$10, 0)</f>
        <v>0</v>
      </c>
      <c r="X10" s="68">
        <f t="shared" si="3"/>
        <v>0</v>
      </c>
      <c r="Y10" s="69"/>
      <c r="Z10" s="70"/>
      <c r="AA10" s="67"/>
      <c r="AB10" s="67">
        <f>IFERROR(SUM(Z10:AA10)*$D$10, 0)</f>
        <v>0</v>
      </c>
      <c r="AC10" s="68">
        <f t="shared" si="4"/>
        <v>0</v>
      </c>
      <c r="AD10" s="47"/>
      <c r="AE10" s="71">
        <f t="shared" si="5"/>
        <v>0</v>
      </c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</row>
    <row r="11" spans="1:42" ht="15.75" customHeight="1">
      <c r="A11" s="62"/>
      <c r="B11" s="63"/>
      <c r="C11" s="64"/>
      <c r="D11" s="65"/>
      <c r="E11" s="70"/>
      <c r="F11" s="67"/>
      <c r="G11" s="67"/>
      <c r="H11" s="67">
        <f>IFERROR(SUM(F11:G11)*$D$11, 0)</f>
        <v>0</v>
      </c>
      <c r="I11" s="68">
        <f t="shared" si="0"/>
        <v>0</v>
      </c>
      <c r="J11" s="69"/>
      <c r="K11" s="70"/>
      <c r="L11" s="67"/>
      <c r="M11" s="67">
        <f>IFERROR(SUM(K11:L11)*$D$11, 0)</f>
        <v>0</v>
      </c>
      <c r="N11" s="68">
        <f t="shared" si="1"/>
        <v>0</v>
      </c>
      <c r="O11" s="69"/>
      <c r="P11" s="70"/>
      <c r="Q11" s="67"/>
      <c r="R11" s="67">
        <f>IFERROR(SUM(P11:Q11)*$D$11, 0)</f>
        <v>0</v>
      </c>
      <c r="S11" s="68">
        <f t="shared" si="2"/>
        <v>0</v>
      </c>
      <c r="T11" s="69"/>
      <c r="U11" s="70"/>
      <c r="V11" s="67"/>
      <c r="W11" s="67">
        <f>IFERROR(SUM(U11:V11)*$D$11, 0)</f>
        <v>0</v>
      </c>
      <c r="X11" s="68">
        <f t="shared" si="3"/>
        <v>0</v>
      </c>
      <c r="Y11" s="69"/>
      <c r="Z11" s="70"/>
      <c r="AA11" s="67"/>
      <c r="AB11" s="67">
        <f>IFERROR(SUM(Z11:AA11)*$D$11, 0)</f>
        <v>0</v>
      </c>
      <c r="AC11" s="68">
        <f t="shared" si="4"/>
        <v>0</v>
      </c>
      <c r="AD11" s="47"/>
      <c r="AE11" s="71">
        <f t="shared" si="5"/>
        <v>0</v>
      </c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</row>
    <row r="12" spans="1:42" ht="15.75" customHeight="1">
      <c r="A12" s="72"/>
      <c r="B12" s="73"/>
      <c r="C12" s="74"/>
      <c r="D12" s="75"/>
      <c r="E12" s="76"/>
      <c r="F12" s="77"/>
      <c r="G12" s="77"/>
      <c r="H12" s="77">
        <f>IFERROR(SUM(F12:G12)*$D$12, 0)</f>
        <v>0</v>
      </c>
      <c r="I12" s="78">
        <f t="shared" si="0"/>
        <v>0</v>
      </c>
      <c r="J12" s="79"/>
      <c r="K12" s="76"/>
      <c r="L12" s="77"/>
      <c r="M12" s="77">
        <f>IFERROR(SUM(K12:L12)*$D$12, 0)</f>
        <v>0</v>
      </c>
      <c r="N12" s="78">
        <f t="shared" si="1"/>
        <v>0</v>
      </c>
      <c r="O12" s="79"/>
      <c r="P12" s="76"/>
      <c r="Q12" s="77"/>
      <c r="R12" s="77">
        <f>IFERROR(SUM(P12:Q12)*$D$12, 0)</f>
        <v>0</v>
      </c>
      <c r="S12" s="78">
        <f t="shared" si="2"/>
        <v>0</v>
      </c>
      <c r="T12" s="79"/>
      <c r="U12" s="76"/>
      <c r="V12" s="77"/>
      <c r="W12" s="77">
        <f>IFERROR(SUM(U12:V12)*$D$12, 0)</f>
        <v>0</v>
      </c>
      <c r="X12" s="78">
        <f t="shared" si="3"/>
        <v>0</v>
      </c>
      <c r="Y12" s="79"/>
      <c r="Z12" s="76"/>
      <c r="AA12" s="77"/>
      <c r="AB12" s="77">
        <f>IFERROR(SUM(Z12:AA12)*$D$12, 0)</f>
        <v>0</v>
      </c>
      <c r="AC12" s="78">
        <f t="shared" si="4"/>
        <v>0</v>
      </c>
      <c r="AD12" s="47"/>
      <c r="AE12" s="80">
        <f t="shared" si="5"/>
        <v>0</v>
      </c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</row>
    <row r="13" spans="1:42" ht="15.75" customHeight="1">
      <c r="A13" s="52" t="s">
        <v>94</v>
      </c>
      <c r="B13" s="47" t="s">
        <v>95</v>
      </c>
      <c r="C13" s="47"/>
      <c r="D13" s="47"/>
      <c r="E13" s="81">
        <f t="shared" ref="E13:AC13" si="6">SUM(E8:E12)</f>
        <v>0</v>
      </c>
      <c r="F13" s="82">
        <f t="shared" si="6"/>
        <v>0</v>
      </c>
      <c r="G13" s="82">
        <f t="shared" si="6"/>
        <v>0</v>
      </c>
      <c r="H13" s="82">
        <f t="shared" ca="1" si="6"/>
        <v>0</v>
      </c>
      <c r="I13" s="83">
        <f t="shared" ca="1" si="6"/>
        <v>0</v>
      </c>
      <c r="J13" s="81">
        <f t="shared" si="6"/>
        <v>0</v>
      </c>
      <c r="K13" s="82">
        <f t="shared" si="6"/>
        <v>0</v>
      </c>
      <c r="L13" s="82">
        <f t="shared" si="6"/>
        <v>0</v>
      </c>
      <c r="M13" s="82">
        <f t="shared" ca="1" si="6"/>
        <v>0</v>
      </c>
      <c r="N13" s="83">
        <f t="shared" ca="1" si="6"/>
        <v>0</v>
      </c>
      <c r="O13" s="81">
        <f t="shared" si="6"/>
        <v>0</v>
      </c>
      <c r="P13" s="82">
        <f t="shared" si="6"/>
        <v>0</v>
      </c>
      <c r="Q13" s="82">
        <f t="shared" si="6"/>
        <v>0</v>
      </c>
      <c r="R13" s="82">
        <f t="shared" ca="1" si="6"/>
        <v>0</v>
      </c>
      <c r="S13" s="83">
        <f t="shared" ca="1" si="6"/>
        <v>0</v>
      </c>
      <c r="T13" s="81">
        <f t="shared" si="6"/>
        <v>0</v>
      </c>
      <c r="U13" s="82">
        <f t="shared" si="6"/>
        <v>0</v>
      </c>
      <c r="V13" s="82">
        <f t="shared" si="6"/>
        <v>0</v>
      </c>
      <c r="W13" s="82">
        <f t="shared" ca="1" si="6"/>
        <v>0</v>
      </c>
      <c r="X13" s="83">
        <f t="shared" ca="1" si="6"/>
        <v>0</v>
      </c>
      <c r="Y13" s="81">
        <f t="shared" si="6"/>
        <v>0</v>
      </c>
      <c r="Z13" s="82">
        <f t="shared" si="6"/>
        <v>0</v>
      </c>
      <c r="AA13" s="82">
        <f t="shared" si="6"/>
        <v>0</v>
      </c>
      <c r="AB13" s="82">
        <f t="shared" ca="1" si="6"/>
        <v>0</v>
      </c>
      <c r="AC13" s="83">
        <f t="shared" ca="1" si="6"/>
        <v>0</v>
      </c>
      <c r="AD13" s="47"/>
      <c r="AE13" s="84">
        <f ca="1">SUM(AE8:AE12)</f>
        <v>0</v>
      </c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</row>
    <row r="14" spans="1:42" ht="15.7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</row>
    <row r="15" spans="1:42" ht="15.75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</row>
    <row r="16" spans="1:42" ht="49.5" customHeight="1">
      <c r="A16" s="50" t="s">
        <v>96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</row>
    <row r="17" spans="1:42" ht="15" customHeight="1">
      <c r="A17" s="38"/>
      <c r="B17" s="47"/>
      <c r="C17" s="47"/>
      <c r="D17" s="47"/>
      <c r="E17" s="233" t="s">
        <v>76</v>
      </c>
      <c r="F17" s="234"/>
      <c r="G17" s="234"/>
      <c r="H17" s="234"/>
      <c r="I17" s="235"/>
      <c r="J17" s="226" t="s">
        <v>77</v>
      </c>
      <c r="K17" s="227"/>
      <c r="L17" s="227"/>
      <c r="M17" s="227"/>
      <c r="N17" s="228"/>
      <c r="O17" s="229" t="s">
        <v>78</v>
      </c>
      <c r="P17" s="230"/>
      <c r="Q17" s="230"/>
      <c r="R17" s="230"/>
      <c r="S17" s="231"/>
      <c r="T17" s="233" t="s">
        <v>79</v>
      </c>
      <c r="U17" s="234"/>
      <c r="V17" s="234"/>
      <c r="W17" s="234"/>
      <c r="X17" s="235"/>
      <c r="Y17" s="236" t="s">
        <v>80</v>
      </c>
      <c r="Z17" s="234"/>
      <c r="AA17" s="234"/>
      <c r="AB17" s="234"/>
      <c r="AC17" s="235"/>
      <c r="AD17" s="47"/>
      <c r="AE17" s="51" t="s">
        <v>81</v>
      </c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</row>
    <row r="18" spans="1:42" ht="15" customHeight="1">
      <c r="A18" s="57" t="s">
        <v>38</v>
      </c>
      <c r="B18" s="57" t="s">
        <v>82</v>
      </c>
      <c r="C18" s="57" t="s">
        <v>83</v>
      </c>
      <c r="D18" s="85" t="s">
        <v>84</v>
      </c>
      <c r="E18" s="56" t="s">
        <v>85</v>
      </c>
      <c r="F18" s="57" t="s">
        <v>86</v>
      </c>
      <c r="G18" s="57" t="s">
        <v>87</v>
      </c>
      <c r="H18" s="58" t="s">
        <v>88</v>
      </c>
      <c r="I18" s="59" t="s">
        <v>89</v>
      </c>
      <c r="J18" s="86" t="s">
        <v>90</v>
      </c>
      <c r="K18" s="87" t="s">
        <v>86</v>
      </c>
      <c r="L18" s="87" t="s">
        <v>87</v>
      </c>
      <c r="M18" s="88" t="s">
        <v>88</v>
      </c>
      <c r="N18" s="89" t="s">
        <v>89</v>
      </c>
      <c r="O18" s="60" t="s">
        <v>91</v>
      </c>
      <c r="P18" s="57" t="s">
        <v>86</v>
      </c>
      <c r="Q18" s="57" t="s">
        <v>87</v>
      </c>
      <c r="R18" s="58" t="s">
        <v>88</v>
      </c>
      <c r="S18" s="90" t="s">
        <v>89</v>
      </c>
      <c r="T18" s="60" t="s">
        <v>92</v>
      </c>
      <c r="U18" s="57" t="s">
        <v>86</v>
      </c>
      <c r="V18" s="57" t="s">
        <v>87</v>
      </c>
      <c r="W18" s="58" t="s">
        <v>88</v>
      </c>
      <c r="X18" s="59" t="s">
        <v>89</v>
      </c>
      <c r="Y18" s="60" t="s">
        <v>93</v>
      </c>
      <c r="Z18" s="57" t="s">
        <v>86</v>
      </c>
      <c r="AA18" s="57" t="s">
        <v>87</v>
      </c>
      <c r="AB18" s="58" t="s">
        <v>88</v>
      </c>
      <c r="AC18" s="59" t="s">
        <v>89</v>
      </c>
      <c r="AD18" s="47"/>
      <c r="AE18" s="91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</row>
    <row r="19" spans="1:42" ht="15.75" customHeight="1">
      <c r="A19" s="63"/>
      <c r="B19" s="63"/>
      <c r="C19" s="63"/>
      <c r="D19" s="92" t="e">
        <f ca="1">ARRAY_CONSTRAIN(ARRAYFORMULA(IFERROR(VLOOKUP(C19:C27,#REF!,2,FALSE),"")), 9, 1)</f>
        <v>#NAME?</v>
      </c>
      <c r="E19" s="93"/>
      <c r="F19" s="94"/>
      <c r="G19" s="94"/>
      <c r="H19" s="94">
        <f ca="1">IFERROR(SUM(F19:G19)*$D$19, 0)</f>
        <v>0</v>
      </c>
      <c r="I19" s="95">
        <f t="shared" ref="I19:I27" ca="1" si="7">SUM(F19:H19)</f>
        <v>0</v>
      </c>
      <c r="J19" s="96"/>
      <c r="K19" s="96"/>
      <c r="L19" s="94"/>
      <c r="M19" s="94">
        <f ca="1">IFERROR(SUM(K19:L19)*$D$19, 0)</f>
        <v>0</v>
      </c>
      <c r="N19" s="95">
        <f t="shared" ref="N19:N27" ca="1" si="8">SUM(K19:M19)</f>
        <v>0</v>
      </c>
      <c r="O19" s="96"/>
      <c r="P19" s="96"/>
      <c r="Q19" s="94"/>
      <c r="R19" s="94">
        <f ca="1">IFERROR(SUM(P19:Q19)*$D$19, 0)</f>
        <v>0</v>
      </c>
      <c r="S19" s="97">
        <f t="shared" ref="S19:S27" ca="1" si="9">SUM(P19:R19)</f>
        <v>0</v>
      </c>
      <c r="T19" s="96"/>
      <c r="U19" s="96"/>
      <c r="V19" s="94"/>
      <c r="W19" s="94">
        <f ca="1">IFERROR(SUM(U19:V19)*$D$19, 0)</f>
        <v>0</v>
      </c>
      <c r="X19" s="95">
        <f t="shared" ref="X19:X27" ca="1" si="10">SUM(U19:W19)</f>
        <v>0</v>
      </c>
      <c r="Y19" s="96"/>
      <c r="Z19" s="96"/>
      <c r="AA19" s="94"/>
      <c r="AB19" s="94">
        <f ca="1">IFERROR(SUM(Z19:AA19)*$D$19, 0)</f>
        <v>0</v>
      </c>
      <c r="AC19" s="95">
        <f t="shared" ref="AC19:AC27" ca="1" si="11">SUM(Z19:AB19)</f>
        <v>0</v>
      </c>
      <c r="AD19" s="47"/>
      <c r="AE19" s="71">
        <f t="shared" ref="AE19:AE27" ca="1" si="12">SUM(I19+N19+S19+X19+AC19)</f>
        <v>0</v>
      </c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</row>
    <row r="20" spans="1:42" ht="15.75" customHeight="1">
      <c r="A20" s="63"/>
      <c r="B20" s="63"/>
      <c r="C20" s="63"/>
      <c r="D20" s="92"/>
      <c r="E20" s="93"/>
      <c r="F20" s="94"/>
      <c r="G20" s="94"/>
      <c r="H20" s="94">
        <f>IFERROR(SUM(F20:G20)*$D$20, 0)</f>
        <v>0</v>
      </c>
      <c r="I20" s="95">
        <f t="shared" si="7"/>
        <v>0</v>
      </c>
      <c r="J20" s="96"/>
      <c r="K20" s="96"/>
      <c r="L20" s="94"/>
      <c r="M20" s="94">
        <f>IFERROR(SUM(K20:L20)*$D$20, 0)</f>
        <v>0</v>
      </c>
      <c r="N20" s="95">
        <f t="shared" si="8"/>
        <v>0</v>
      </c>
      <c r="O20" s="96"/>
      <c r="P20" s="96"/>
      <c r="Q20" s="94"/>
      <c r="R20" s="94">
        <f>IFERROR(SUM(P20:Q20)*$D$20, 0)</f>
        <v>0</v>
      </c>
      <c r="S20" s="97">
        <f t="shared" si="9"/>
        <v>0</v>
      </c>
      <c r="T20" s="96"/>
      <c r="U20" s="96"/>
      <c r="V20" s="94"/>
      <c r="W20" s="94">
        <f>IFERROR(SUM(U20:V20)*$D$20, 0)</f>
        <v>0</v>
      </c>
      <c r="X20" s="95">
        <f t="shared" si="10"/>
        <v>0</v>
      </c>
      <c r="Y20" s="96"/>
      <c r="Z20" s="96"/>
      <c r="AA20" s="94"/>
      <c r="AB20" s="94">
        <f>IFERROR(SUM(Z20:AA20)*$D$20, 0)</f>
        <v>0</v>
      </c>
      <c r="AC20" s="95">
        <f t="shared" si="11"/>
        <v>0</v>
      </c>
      <c r="AD20" s="47"/>
      <c r="AE20" s="71">
        <f t="shared" si="12"/>
        <v>0</v>
      </c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</row>
    <row r="21" spans="1:42" ht="15.75" customHeight="1">
      <c r="A21" s="63"/>
      <c r="B21" s="63"/>
      <c r="C21" s="63"/>
      <c r="D21" s="92"/>
      <c r="E21" s="93"/>
      <c r="F21" s="94"/>
      <c r="G21" s="94"/>
      <c r="H21" s="94">
        <f>IFERROR(SUM(F21:G21)*$D$21, 0)</f>
        <v>0</v>
      </c>
      <c r="I21" s="95">
        <f t="shared" si="7"/>
        <v>0</v>
      </c>
      <c r="J21" s="96"/>
      <c r="K21" s="96"/>
      <c r="L21" s="94"/>
      <c r="M21" s="94">
        <f>IFERROR(SUM(K21:L21)*$D$21, 0)</f>
        <v>0</v>
      </c>
      <c r="N21" s="95">
        <f t="shared" si="8"/>
        <v>0</v>
      </c>
      <c r="O21" s="96"/>
      <c r="P21" s="96"/>
      <c r="Q21" s="94"/>
      <c r="R21" s="94">
        <f>IFERROR(SUM(P21:Q21)*$D$21, 0)</f>
        <v>0</v>
      </c>
      <c r="S21" s="97">
        <f t="shared" si="9"/>
        <v>0</v>
      </c>
      <c r="T21" s="96"/>
      <c r="U21" s="96"/>
      <c r="V21" s="94"/>
      <c r="W21" s="94">
        <f>IFERROR(SUM(U21:V21)*$D$21, 0)</f>
        <v>0</v>
      </c>
      <c r="X21" s="95">
        <f t="shared" si="10"/>
        <v>0</v>
      </c>
      <c r="Y21" s="96"/>
      <c r="Z21" s="96"/>
      <c r="AA21" s="94"/>
      <c r="AB21" s="94">
        <f>IFERROR(SUM(Z21:AA21)*$D$21, 0)</f>
        <v>0</v>
      </c>
      <c r="AC21" s="95">
        <f t="shared" si="11"/>
        <v>0</v>
      </c>
      <c r="AD21" s="47"/>
      <c r="AE21" s="71">
        <f t="shared" si="12"/>
        <v>0</v>
      </c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</row>
    <row r="22" spans="1:42" ht="15.75" customHeight="1">
      <c r="A22" s="63"/>
      <c r="B22" s="63"/>
      <c r="C22" s="63"/>
      <c r="D22" s="92"/>
      <c r="E22" s="93"/>
      <c r="F22" s="94"/>
      <c r="G22" s="94"/>
      <c r="H22" s="94">
        <f>IFERROR(SUM(F22:G22)*$D$22, 0)</f>
        <v>0</v>
      </c>
      <c r="I22" s="95">
        <f t="shared" si="7"/>
        <v>0</v>
      </c>
      <c r="J22" s="96"/>
      <c r="K22" s="96"/>
      <c r="L22" s="94"/>
      <c r="M22" s="94">
        <f>IFERROR(SUM(K22:L22)*$D$22, 0)</f>
        <v>0</v>
      </c>
      <c r="N22" s="95">
        <f t="shared" si="8"/>
        <v>0</v>
      </c>
      <c r="O22" s="96"/>
      <c r="P22" s="96"/>
      <c r="Q22" s="94"/>
      <c r="R22" s="94">
        <f>IFERROR(SUM(P22:Q22)*$D$22, 0)</f>
        <v>0</v>
      </c>
      <c r="S22" s="97">
        <f t="shared" si="9"/>
        <v>0</v>
      </c>
      <c r="T22" s="96"/>
      <c r="U22" s="96"/>
      <c r="V22" s="94"/>
      <c r="W22" s="94">
        <f>IFERROR(SUM(U22:V22)*$D$22, 0)</f>
        <v>0</v>
      </c>
      <c r="X22" s="95">
        <f t="shared" si="10"/>
        <v>0</v>
      </c>
      <c r="Y22" s="96"/>
      <c r="Z22" s="96"/>
      <c r="AA22" s="94"/>
      <c r="AB22" s="94">
        <f>IFERROR(SUM(Z22:AA22)*$D$22, 0)</f>
        <v>0</v>
      </c>
      <c r="AC22" s="95">
        <f t="shared" si="11"/>
        <v>0</v>
      </c>
      <c r="AD22" s="47"/>
      <c r="AE22" s="71">
        <f t="shared" si="12"/>
        <v>0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</row>
    <row r="23" spans="1:42" ht="15.75" customHeight="1">
      <c r="A23" s="63"/>
      <c r="B23" s="63"/>
      <c r="C23" s="63"/>
      <c r="D23" s="92"/>
      <c r="E23" s="93"/>
      <c r="F23" s="94"/>
      <c r="G23" s="98"/>
      <c r="H23" s="94">
        <f>IFERROR(SUM(F23:G23)*$D$23, 0)</f>
        <v>0</v>
      </c>
      <c r="I23" s="95">
        <f t="shared" si="7"/>
        <v>0</v>
      </c>
      <c r="J23" s="96"/>
      <c r="K23" s="99"/>
      <c r="L23" s="98"/>
      <c r="M23" s="94">
        <f>IFERROR(SUM(K23:L23)*$D$23, 0)</f>
        <v>0</v>
      </c>
      <c r="N23" s="95">
        <f t="shared" si="8"/>
        <v>0</v>
      </c>
      <c r="O23" s="96"/>
      <c r="P23" s="99"/>
      <c r="Q23" s="98"/>
      <c r="R23" s="94">
        <f>IFERROR(SUM(P23:Q23)*$D$23, 0)</f>
        <v>0</v>
      </c>
      <c r="S23" s="97">
        <f t="shared" si="9"/>
        <v>0</v>
      </c>
      <c r="T23" s="96"/>
      <c r="U23" s="99"/>
      <c r="V23" s="98"/>
      <c r="W23" s="94">
        <f>IFERROR(SUM(U23:V23)*$D$23, 0)</f>
        <v>0</v>
      </c>
      <c r="X23" s="95">
        <f t="shared" si="10"/>
        <v>0</v>
      </c>
      <c r="Y23" s="96"/>
      <c r="Z23" s="99"/>
      <c r="AA23" s="98"/>
      <c r="AB23" s="94">
        <f>IFERROR(SUM(Z23:AA23)*$D$23, 0)</f>
        <v>0</v>
      </c>
      <c r="AC23" s="95">
        <f t="shared" si="11"/>
        <v>0</v>
      </c>
      <c r="AD23" s="47"/>
      <c r="AE23" s="71">
        <f t="shared" si="12"/>
        <v>0</v>
      </c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</row>
    <row r="24" spans="1:42" ht="15.75" customHeight="1">
      <c r="A24" s="63"/>
      <c r="B24" s="63"/>
      <c r="C24" s="63"/>
      <c r="D24" s="92"/>
      <c r="E24" s="93"/>
      <c r="F24" s="94"/>
      <c r="G24" s="98"/>
      <c r="H24" s="94">
        <f>IFERROR(SUM(F24:G24)*$D$24, 0)</f>
        <v>0</v>
      </c>
      <c r="I24" s="95">
        <f t="shared" si="7"/>
        <v>0</v>
      </c>
      <c r="J24" s="96"/>
      <c r="K24" s="99"/>
      <c r="L24" s="98"/>
      <c r="M24" s="94">
        <f>IFERROR(SUM(K24:L24)*$D$24, 0)</f>
        <v>0</v>
      </c>
      <c r="N24" s="95">
        <f t="shared" si="8"/>
        <v>0</v>
      </c>
      <c r="O24" s="96"/>
      <c r="P24" s="99"/>
      <c r="Q24" s="98"/>
      <c r="R24" s="94">
        <f>IFERROR(SUM(P24:Q24)*$D$24, 0)</f>
        <v>0</v>
      </c>
      <c r="S24" s="97">
        <f t="shared" si="9"/>
        <v>0</v>
      </c>
      <c r="T24" s="96"/>
      <c r="U24" s="99"/>
      <c r="V24" s="98"/>
      <c r="W24" s="94">
        <f>IFERROR(SUM(U24:V24)*$D$24, 0)</f>
        <v>0</v>
      </c>
      <c r="X24" s="95">
        <f t="shared" si="10"/>
        <v>0</v>
      </c>
      <c r="Y24" s="96"/>
      <c r="Z24" s="99"/>
      <c r="AA24" s="98"/>
      <c r="AB24" s="94">
        <f>IFERROR(SUM(Z24:AA24)*$D$24, 0)</f>
        <v>0</v>
      </c>
      <c r="AC24" s="95">
        <f t="shared" si="11"/>
        <v>0</v>
      </c>
      <c r="AD24" s="47"/>
      <c r="AE24" s="71">
        <f t="shared" si="12"/>
        <v>0</v>
      </c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</row>
    <row r="25" spans="1:42" ht="15.75" customHeight="1">
      <c r="A25" s="63"/>
      <c r="B25" s="63"/>
      <c r="C25" s="63"/>
      <c r="D25" s="92"/>
      <c r="E25" s="93"/>
      <c r="F25" s="94"/>
      <c r="G25" s="98"/>
      <c r="H25" s="94">
        <f>IFERROR(SUM(F25:G25)*$D$25, 0)</f>
        <v>0</v>
      </c>
      <c r="I25" s="95">
        <f t="shared" si="7"/>
        <v>0</v>
      </c>
      <c r="J25" s="96"/>
      <c r="K25" s="99"/>
      <c r="L25" s="98"/>
      <c r="M25" s="94">
        <f>IFERROR(SUM(K25:L25)*$D$25, 0)</f>
        <v>0</v>
      </c>
      <c r="N25" s="95">
        <f t="shared" si="8"/>
        <v>0</v>
      </c>
      <c r="O25" s="96"/>
      <c r="P25" s="99"/>
      <c r="Q25" s="98"/>
      <c r="R25" s="94">
        <f>IFERROR(SUM(P25:Q25)*$D$25, 0)</f>
        <v>0</v>
      </c>
      <c r="S25" s="97">
        <f t="shared" si="9"/>
        <v>0</v>
      </c>
      <c r="T25" s="96"/>
      <c r="U25" s="99"/>
      <c r="V25" s="98"/>
      <c r="W25" s="94">
        <f>IFERROR(SUM(U25:V25)*$D$25, 0)</f>
        <v>0</v>
      </c>
      <c r="X25" s="95">
        <f t="shared" si="10"/>
        <v>0</v>
      </c>
      <c r="Y25" s="96"/>
      <c r="Z25" s="99"/>
      <c r="AA25" s="98"/>
      <c r="AB25" s="94">
        <f>IFERROR(SUM(Z25:AA25)*$D$25, 0)</f>
        <v>0</v>
      </c>
      <c r="AC25" s="95">
        <f t="shared" si="11"/>
        <v>0</v>
      </c>
      <c r="AD25" s="47"/>
      <c r="AE25" s="71">
        <f t="shared" si="12"/>
        <v>0</v>
      </c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</row>
    <row r="26" spans="1:42" ht="15.75" customHeight="1">
      <c r="A26" s="63"/>
      <c r="B26" s="63"/>
      <c r="C26" s="63"/>
      <c r="D26" s="92"/>
      <c r="E26" s="93"/>
      <c r="F26" s="94"/>
      <c r="G26" s="98"/>
      <c r="H26" s="94">
        <f>IFERROR(SUM(F26:G26)*$D$26, 0)</f>
        <v>0</v>
      </c>
      <c r="I26" s="95">
        <f t="shared" si="7"/>
        <v>0</v>
      </c>
      <c r="J26" s="96"/>
      <c r="K26" s="99"/>
      <c r="L26" s="98"/>
      <c r="M26" s="94">
        <f>IFERROR(SUM(K26:L26)*$D$26, 0)</f>
        <v>0</v>
      </c>
      <c r="N26" s="95">
        <f t="shared" si="8"/>
        <v>0</v>
      </c>
      <c r="O26" s="96"/>
      <c r="P26" s="99"/>
      <c r="Q26" s="98"/>
      <c r="R26" s="94">
        <f>IFERROR(SUM(P26:Q26)*$D$26, 0)</f>
        <v>0</v>
      </c>
      <c r="S26" s="97">
        <f t="shared" si="9"/>
        <v>0</v>
      </c>
      <c r="T26" s="96"/>
      <c r="U26" s="99"/>
      <c r="V26" s="98"/>
      <c r="W26" s="94">
        <f>IFERROR(SUM(U26:V26)*$D$26, 0)</f>
        <v>0</v>
      </c>
      <c r="X26" s="95">
        <f t="shared" si="10"/>
        <v>0</v>
      </c>
      <c r="Y26" s="96"/>
      <c r="Z26" s="99"/>
      <c r="AA26" s="98"/>
      <c r="AB26" s="94">
        <f>IFERROR(SUM(Z26:AA26)*$D$26, 0)</f>
        <v>0</v>
      </c>
      <c r="AC26" s="95">
        <f t="shared" si="11"/>
        <v>0</v>
      </c>
      <c r="AD26" s="47"/>
      <c r="AE26" s="71">
        <f t="shared" si="12"/>
        <v>0</v>
      </c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</row>
    <row r="27" spans="1:42" ht="15.75" customHeight="1">
      <c r="A27" s="63"/>
      <c r="B27" s="63"/>
      <c r="C27" s="63"/>
      <c r="D27" s="92"/>
      <c r="E27" s="100"/>
      <c r="F27" s="98"/>
      <c r="G27" s="98"/>
      <c r="H27" s="98">
        <f>IFERROR(SUM(F27:G27)*$D$27, 0)</f>
        <v>0</v>
      </c>
      <c r="I27" s="101">
        <f t="shared" si="7"/>
        <v>0</v>
      </c>
      <c r="J27" s="99"/>
      <c r="K27" s="99"/>
      <c r="L27" s="98"/>
      <c r="M27" s="98">
        <f>IFERROR(SUM(K27:L27)*$D$27, 0)</f>
        <v>0</v>
      </c>
      <c r="N27" s="101">
        <f t="shared" si="8"/>
        <v>0</v>
      </c>
      <c r="O27" s="99"/>
      <c r="P27" s="99"/>
      <c r="Q27" s="98"/>
      <c r="R27" s="98">
        <f>IFERROR(SUM(P27:Q27)*$D$27, 0)</f>
        <v>0</v>
      </c>
      <c r="S27" s="102">
        <f t="shared" si="9"/>
        <v>0</v>
      </c>
      <c r="T27" s="99"/>
      <c r="U27" s="99"/>
      <c r="V27" s="98"/>
      <c r="W27" s="98">
        <f>IFERROR(SUM(U27:V27)*$D$27, 0)</f>
        <v>0</v>
      </c>
      <c r="X27" s="101">
        <f t="shared" si="10"/>
        <v>0</v>
      </c>
      <c r="Y27" s="99"/>
      <c r="Z27" s="99"/>
      <c r="AA27" s="98"/>
      <c r="AB27" s="98">
        <f>IFERROR(SUM(Z27:AA27)*$D$27, 0)</f>
        <v>0</v>
      </c>
      <c r="AC27" s="101">
        <f t="shared" si="11"/>
        <v>0</v>
      </c>
      <c r="AD27" s="47"/>
      <c r="AE27" s="80">
        <f t="shared" si="12"/>
        <v>0</v>
      </c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</row>
    <row r="28" spans="1:42" ht="15.75" customHeight="1">
      <c r="A28" s="52" t="s">
        <v>97</v>
      </c>
      <c r="B28" s="47" t="s">
        <v>95</v>
      </c>
      <c r="C28" s="47"/>
      <c r="D28" s="47"/>
      <c r="E28" s="103">
        <f t="shared" ref="E28:N28" si="13">SUM(E19:E27)</f>
        <v>0</v>
      </c>
      <c r="F28" s="104">
        <f t="shared" si="13"/>
        <v>0</v>
      </c>
      <c r="G28" s="104">
        <f t="shared" si="13"/>
        <v>0</v>
      </c>
      <c r="H28" s="104">
        <f t="shared" ca="1" si="13"/>
        <v>0</v>
      </c>
      <c r="I28" s="105">
        <f t="shared" ca="1" si="13"/>
        <v>0</v>
      </c>
      <c r="J28" s="103">
        <f t="shared" si="13"/>
        <v>0</v>
      </c>
      <c r="K28" s="104">
        <f t="shared" si="13"/>
        <v>0</v>
      </c>
      <c r="L28" s="104">
        <f t="shared" si="13"/>
        <v>0</v>
      </c>
      <c r="M28" s="104">
        <f t="shared" ca="1" si="13"/>
        <v>0</v>
      </c>
      <c r="N28" s="105">
        <f t="shared" ca="1" si="13"/>
        <v>0</v>
      </c>
      <c r="O28" s="103">
        <f>SUM(O23:O27)</f>
        <v>0</v>
      </c>
      <c r="P28" s="104">
        <f t="shared" ref="P28:AC28" si="14">SUM(P19:P27)</f>
        <v>0</v>
      </c>
      <c r="Q28" s="104">
        <f t="shared" si="14"/>
        <v>0</v>
      </c>
      <c r="R28" s="104">
        <f t="shared" ca="1" si="14"/>
        <v>0</v>
      </c>
      <c r="S28" s="104">
        <f t="shared" ca="1" si="14"/>
        <v>0</v>
      </c>
      <c r="T28" s="103">
        <f t="shared" si="14"/>
        <v>0</v>
      </c>
      <c r="U28" s="104">
        <f t="shared" si="14"/>
        <v>0</v>
      </c>
      <c r="V28" s="104">
        <f t="shared" si="14"/>
        <v>0</v>
      </c>
      <c r="W28" s="104">
        <f t="shared" ca="1" si="14"/>
        <v>0</v>
      </c>
      <c r="X28" s="105">
        <f t="shared" ca="1" si="14"/>
        <v>0</v>
      </c>
      <c r="Y28" s="103">
        <f t="shared" si="14"/>
        <v>0</v>
      </c>
      <c r="Z28" s="104">
        <f t="shared" si="14"/>
        <v>0</v>
      </c>
      <c r="AA28" s="104">
        <f t="shared" si="14"/>
        <v>0</v>
      </c>
      <c r="AB28" s="104">
        <f t="shared" ca="1" si="14"/>
        <v>0</v>
      </c>
      <c r="AC28" s="105">
        <f t="shared" ca="1" si="14"/>
        <v>0</v>
      </c>
      <c r="AD28" s="47"/>
      <c r="AE28" s="84">
        <f ca="1">SUM(AE19:AE27)</f>
        <v>0</v>
      </c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</row>
    <row r="29" spans="1:42" ht="15.75" customHeight="1">
      <c r="A29" s="47"/>
      <c r="B29" s="47"/>
      <c r="C29" s="47"/>
      <c r="D29" s="47"/>
      <c r="E29" s="47"/>
      <c r="F29" s="47"/>
      <c r="G29" s="47"/>
      <c r="H29" s="47"/>
      <c r="I29" s="106"/>
      <c r="J29" s="106"/>
      <c r="K29" s="106"/>
      <c r="L29" s="107"/>
      <c r="M29" s="107"/>
      <c r="N29" s="107"/>
      <c r="O29" s="107"/>
      <c r="P29" s="107"/>
      <c r="Q29" s="106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</row>
    <row r="30" spans="1:42" ht="49.5" customHeight="1">
      <c r="A30" s="50" t="s">
        <v>98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</row>
    <row r="31" spans="1:42" ht="15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</row>
    <row r="32" spans="1:42" ht="15.75" customHeight="1">
      <c r="A32" s="38"/>
      <c r="B32" s="108" t="s">
        <v>33</v>
      </c>
      <c r="C32" s="108" t="s">
        <v>34</v>
      </c>
      <c r="D32" s="109" t="s">
        <v>35</v>
      </c>
      <c r="E32" s="109" t="s">
        <v>36</v>
      </c>
      <c r="F32" s="109" t="s">
        <v>99</v>
      </c>
      <c r="G32" s="110" t="s">
        <v>100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</row>
    <row r="33" spans="1:42" ht="14.25" customHeight="1">
      <c r="A33" s="63" t="s">
        <v>100</v>
      </c>
      <c r="B33" s="94">
        <f ca="1">$H$13+$H$28</f>
        <v>0</v>
      </c>
      <c r="C33" s="94">
        <f ca="1">$M$13+$M$28</f>
        <v>0</v>
      </c>
      <c r="D33" s="94">
        <f ca="1">$R$13+$R$28</f>
        <v>0</v>
      </c>
      <c r="E33" s="94">
        <f ca="1">$W$13+$W$28</f>
        <v>0</v>
      </c>
      <c r="F33" s="111">
        <f ca="1">$AB$13+$AB$28</f>
        <v>0</v>
      </c>
      <c r="G33" s="111">
        <f ca="1">SUM(B33:F33)</f>
        <v>0</v>
      </c>
      <c r="H33" s="112"/>
      <c r="I33" s="112"/>
      <c r="J33" s="112"/>
      <c r="K33" s="232"/>
      <c r="L33" s="225"/>
      <c r="M33" s="225"/>
      <c r="N33" s="225"/>
      <c r="O33" s="38"/>
      <c r="P33" s="232"/>
      <c r="Q33" s="225"/>
      <c r="R33" s="225"/>
      <c r="S33" s="225"/>
      <c r="T33" s="38"/>
      <c r="U33" s="232"/>
      <c r="V33" s="225"/>
      <c r="W33" s="225"/>
      <c r="X33" s="225"/>
      <c r="Y33" s="38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38"/>
      <c r="AN33" s="38"/>
      <c r="AO33" s="38"/>
      <c r="AP33" s="38"/>
    </row>
    <row r="34" spans="1:42" ht="14.25" customHeight="1">
      <c r="A34" s="46"/>
      <c r="B34" s="47"/>
      <c r="C34" s="47"/>
      <c r="D34" s="47"/>
      <c r="E34" s="47"/>
      <c r="F34" s="112"/>
      <c r="G34" s="38"/>
      <c r="H34" s="38"/>
      <c r="I34" s="38"/>
      <c r="J34" s="38"/>
      <c r="K34" s="112"/>
      <c r="L34" s="38"/>
      <c r="M34" s="38"/>
      <c r="N34" s="38"/>
      <c r="O34" s="38"/>
      <c r="P34" s="112"/>
      <c r="Q34" s="38"/>
      <c r="R34" s="38"/>
      <c r="S34" s="38"/>
      <c r="T34" s="38"/>
      <c r="U34" s="112"/>
      <c r="V34" s="38"/>
      <c r="W34" s="38"/>
      <c r="X34" s="38"/>
      <c r="Y34" s="38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38"/>
      <c r="AN34" s="38"/>
      <c r="AO34" s="38"/>
      <c r="AP34" s="38"/>
    </row>
    <row r="35" spans="1:42" ht="15.7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38"/>
      <c r="AN35" s="38"/>
      <c r="AO35" s="38"/>
      <c r="AP35" s="38"/>
    </row>
    <row r="36" spans="1:42" ht="15.75" customHeight="1">
      <c r="A36" s="113"/>
      <c r="B36" s="108" t="s">
        <v>33</v>
      </c>
      <c r="C36" s="108" t="s">
        <v>34</v>
      </c>
      <c r="D36" s="109" t="s">
        <v>35</v>
      </c>
      <c r="E36" s="109" t="s">
        <v>36</v>
      </c>
      <c r="F36" s="109" t="s">
        <v>99</v>
      </c>
      <c r="G36" s="110" t="s">
        <v>101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38"/>
      <c r="AN36" s="38"/>
      <c r="AO36" s="38"/>
      <c r="AP36" s="38"/>
    </row>
    <row r="37" spans="1:42" ht="15.75" customHeight="1">
      <c r="A37" s="63" t="s">
        <v>102</v>
      </c>
      <c r="B37" s="114">
        <f ca="1">I13</f>
        <v>0</v>
      </c>
      <c r="C37" s="114">
        <f ca="1">N13</f>
        <v>0</v>
      </c>
      <c r="D37" s="114">
        <f ca="1">S13</f>
        <v>0</v>
      </c>
      <c r="E37" s="114">
        <f ca="1">X13</f>
        <v>0</v>
      </c>
      <c r="F37" s="114">
        <f ca="1">AC13</f>
        <v>0</v>
      </c>
      <c r="G37" s="94">
        <f t="shared" ref="G37:G38" ca="1" si="15">SUM(B37:F37)</f>
        <v>0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38"/>
      <c r="AN37" s="38"/>
      <c r="AO37" s="38"/>
      <c r="AP37" s="38"/>
    </row>
    <row r="38" spans="1:42" ht="15.75" customHeight="1">
      <c r="A38" s="63" t="s">
        <v>103</v>
      </c>
      <c r="B38" s="94">
        <f ca="1">I28</f>
        <v>0</v>
      </c>
      <c r="C38" s="94">
        <f ca="1">N28</f>
        <v>0</v>
      </c>
      <c r="D38" s="94">
        <f ca="1">S28</f>
        <v>0</v>
      </c>
      <c r="E38" s="94">
        <f ca="1">X28</f>
        <v>0</v>
      </c>
      <c r="F38" s="94">
        <f ca="1">AC28</f>
        <v>0</v>
      </c>
      <c r="G38" s="94">
        <f t="shared" ca="1" si="15"/>
        <v>0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38"/>
      <c r="AN38" s="38"/>
      <c r="AO38" s="38"/>
      <c r="AP38" s="38"/>
    </row>
    <row r="39" spans="1:42" ht="15.75" customHeight="1">
      <c r="A39" s="63" t="s">
        <v>100</v>
      </c>
      <c r="B39" s="94">
        <f t="shared" ref="B39:G39" ca="1" si="16">SUM(B37:B38)</f>
        <v>0</v>
      </c>
      <c r="C39" s="94">
        <f t="shared" ca="1" si="16"/>
        <v>0</v>
      </c>
      <c r="D39" s="94">
        <f t="shared" ca="1" si="16"/>
        <v>0</v>
      </c>
      <c r="E39" s="94">
        <f t="shared" ca="1" si="16"/>
        <v>0</v>
      </c>
      <c r="F39" s="94">
        <f t="shared" ca="1" si="16"/>
        <v>0</v>
      </c>
      <c r="G39" s="94">
        <f t="shared" ca="1" si="16"/>
        <v>0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38"/>
      <c r="AN39" s="38"/>
      <c r="AO39" s="38"/>
      <c r="AP39" s="38"/>
    </row>
    <row r="40" spans="1:42" ht="15.7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38"/>
      <c r="AN40" s="38"/>
      <c r="AO40" s="38"/>
      <c r="AP40" s="38"/>
    </row>
    <row r="41" spans="1:42" ht="15.7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38"/>
      <c r="AN41" s="38"/>
      <c r="AO41" s="38"/>
      <c r="AP41" s="38"/>
    </row>
    <row r="42" spans="1:42" ht="15.7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38"/>
      <c r="AN42" s="38"/>
      <c r="AO42" s="38"/>
      <c r="AP42" s="38"/>
    </row>
    <row r="43" spans="1:42" ht="15.7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38"/>
      <c r="AN43" s="38"/>
      <c r="AO43" s="38"/>
      <c r="AP43" s="38"/>
    </row>
    <row r="44" spans="1:42" ht="15.7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38"/>
      <c r="AN44" s="38"/>
      <c r="AO44" s="38"/>
      <c r="AP44" s="38"/>
    </row>
    <row r="45" spans="1:42" ht="15.7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38"/>
      <c r="AN45" s="38"/>
      <c r="AO45" s="38"/>
      <c r="AP45" s="38"/>
    </row>
    <row r="46" spans="1:42" ht="15.7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38"/>
      <c r="AN46" s="38"/>
      <c r="AO46" s="38"/>
      <c r="AP46" s="38"/>
    </row>
    <row r="47" spans="1:42" ht="15.7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38"/>
      <c r="AN47" s="38"/>
      <c r="AO47" s="38"/>
      <c r="AP47" s="38"/>
    </row>
    <row r="48" spans="1:42" ht="15.7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38"/>
      <c r="AN48" s="38"/>
      <c r="AO48" s="38"/>
      <c r="AP48" s="38"/>
    </row>
    <row r="49" spans="1:42" ht="15.7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38"/>
      <c r="AN49" s="38"/>
      <c r="AO49" s="38"/>
      <c r="AP49" s="38"/>
    </row>
    <row r="50" spans="1:42" ht="15.7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38"/>
      <c r="AN50" s="38"/>
      <c r="AO50" s="38"/>
      <c r="AP50" s="38"/>
    </row>
    <row r="51" spans="1:42" ht="15.7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38"/>
      <c r="AN51" s="38"/>
      <c r="AO51" s="38"/>
      <c r="AP51" s="38"/>
    </row>
    <row r="52" spans="1:42" ht="15.7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38"/>
      <c r="AN52" s="38"/>
      <c r="AO52" s="38"/>
      <c r="AP52" s="38"/>
    </row>
    <row r="53" spans="1:42" ht="15.7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38"/>
      <c r="AN53" s="38"/>
      <c r="AO53" s="38"/>
      <c r="AP53" s="38"/>
    </row>
    <row r="54" spans="1:42" ht="15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38"/>
      <c r="AN54" s="38"/>
      <c r="AO54" s="38"/>
      <c r="AP54" s="38"/>
    </row>
    <row r="55" spans="1:42" ht="15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38"/>
      <c r="AN55" s="38"/>
      <c r="AO55" s="38"/>
      <c r="AP55" s="38"/>
    </row>
    <row r="56" spans="1:42" ht="15.7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38"/>
      <c r="AN56" s="38"/>
      <c r="AO56" s="38"/>
      <c r="AP56" s="38"/>
    </row>
    <row r="57" spans="1:42" ht="15.7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38"/>
      <c r="AN57" s="38"/>
      <c r="AO57" s="38"/>
      <c r="AP57" s="38"/>
    </row>
    <row r="58" spans="1:42" ht="15.7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38"/>
      <c r="AN58" s="38"/>
      <c r="AO58" s="38"/>
      <c r="AP58" s="38"/>
    </row>
    <row r="59" spans="1:42" ht="15.7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38"/>
      <c r="AN59" s="38"/>
      <c r="AO59" s="38"/>
      <c r="AP59" s="38"/>
    </row>
    <row r="60" spans="1:42" ht="15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38"/>
      <c r="AN60" s="38"/>
      <c r="AO60" s="38"/>
      <c r="AP60" s="38"/>
    </row>
    <row r="61" spans="1:42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38"/>
      <c r="AN61" s="38"/>
      <c r="AO61" s="38"/>
      <c r="AP61" s="38"/>
    </row>
    <row r="62" spans="1:42" ht="15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38"/>
      <c r="AN62" s="38"/>
      <c r="AO62" s="38"/>
      <c r="AP62" s="38"/>
    </row>
    <row r="63" spans="1:42" ht="15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38"/>
      <c r="AN63" s="38"/>
      <c r="AO63" s="38"/>
      <c r="AP63" s="38"/>
    </row>
    <row r="64" spans="1:42" ht="15.7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38"/>
      <c r="AN64" s="38"/>
      <c r="AO64" s="38"/>
      <c r="AP64" s="38"/>
    </row>
    <row r="65" spans="1:42" ht="15.7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38"/>
      <c r="AN65" s="38"/>
      <c r="AO65" s="38"/>
      <c r="AP65" s="38"/>
    </row>
    <row r="66" spans="1:42" ht="15.7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38"/>
      <c r="AN66" s="38"/>
      <c r="AO66" s="38"/>
      <c r="AP66" s="38"/>
    </row>
    <row r="67" spans="1:42" ht="15.7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38"/>
      <c r="AN67" s="38"/>
      <c r="AO67" s="38"/>
      <c r="AP67" s="38"/>
    </row>
    <row r="68" spans="1:42" ht="15.7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38"/>
      <c r="AN68" s="38"/>
      <c r="AO68" s="38"/>
      <c r="AP68" s="38"/>
    </row>
    <row r="69" spans="1:42" ht="15.7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38"/>
      <c r="AN69" s="38"/>
      <c r="AO69" s="38"/>
      <c r="AP69" s="38"/>
    </row>
    <row r="70" spans="1:42" ht="15.7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38"/>
      <c r="AN70" s="38"/>
      <c r="AO70" s="38"/>
      <c r="AP70" s="38"/>
    </row>
    <row r="71" spans="1:42" ht="15.7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38"/>
      <c r="AN71" s="38"/>
      <c r="AO71" s="38"/>
      <c r="AP71" s="38"/>
    </row>
    <row r="72" spans="1:42" ht="15.7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38"/>
      <c r="AN72" s="38"/>
      <c r="AO72" s="38"/>
      <c r="AP72" s="38"/>
    </row>
    <row r="73" spans="1:42" ht="15.7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38"/>
      <c r="AN73" s="38"/>
      <c r="AO73" s="38"/>
      <c r="AP73" s="38"/>
    </row>
    <row r="74" spans="1:42" ht="15.7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38"/>
      <c r="AN74" s="38"/>
      <c r="AO74" s="38"/>
      <c r="AP74" s="38"/>
    </row>
    <row r="75" spans="1:42" ht="15.7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38"/>
      <c r="AN75" s="38"/>
      <c r="AO75" s="38"/>
      <c r="AP75" s="38"/>
    </row>
    <row r="76" spans="1:42" ht="15.7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38"/>
      <c r="AN76" s="38"/>
      <c r="AO76" s="38"/>
      <c r="AP76" s="38"/>
    </row>
    <row r="77" spans="1:42" ht="15.7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38"/>
      <c r="AN77" s="38"/>
      <c r="AO77" s="38"/>
      <c r="AP77" s="38"/>
    </row>
    <row r="78" spans="1:42" ht="15.7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38"/>
      <c r="AN78" s="38"/>
      <c r="AO78" s="38"/>
      <c r="AP78" s="38"/>
    </row>
    <row r="79" spans="1:42" ht="15.7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38"/>
      <c r="AN79" s="38"/>
      <c r="AO79" s="38"/>
      <c r="AP79" s="38"/>
    </row>
    <row r="80" spans="1:42" ht="15.7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38"/>
      <c r="AN80" s="38"/>
      <c r="AO80" s="38"/>
      <c r="AP80" s="38"/>
    </row>
    <row r="81" spans="1:42" ht="15.7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38"/>
      <c r="AN81" s="38"/>
      <c r="AO81" s="38"/>
      <c r="AP81" s="38"/>
    </row>
    <row r="82" spans="1:42" ht="15.7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38"/>
      <c r="AN82" s="38"/>
      <c r="AO82" s="38"/>
      <c r="AP82" s="38"/>
    </row>
    <row r="83" spans="1:42" ht="15.7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38"/>
      <c r="AN83" s="38"/>
      <c r="AO83" s="38"/>
      <c r="AP83" s="38"/>
    </row>
    <row r="84" spans="1:42" ht="15.7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38"/>
      <c r="AN84" s="38"/>
      <c r="AO84" s="38"/>
      <c r="AP84" s="38"/>
    </row>
    <row r="85" spans="1:42" ht="15.7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38"/>
      <c r="AN85" s="38"/>
      <c r="AO85" s="38"/>
      <c r="AP85" s="38"/>
    </row>
    <row r="86" spans="1:42" ht="15.7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38"/>
      <c r="AN86" s="38"/>
      <c r="AO86" s="38"/>
      <c r="AP86" s="38"/>
    </row>
    <row r="87" spans="1:42" ht="15.7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38"/>
      <c r="AN87" s="38"/>
      <c r="AO87" s="38"/>
      <c r="AP87" s="38"/>
    </row>
    <row r="88" spans="1:42" ht="15.7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38"/>
      <c r="AN88" s="38"/>
      <c r="AO88" s="38"/>
      <c r="AP88" s="38"/>
    </row>
    <row r="89" spans="1:42" ht="15.7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38"/>
      <c r="AN89" s="38"/>
      <c r="AO89" s="38"/>
      <c r="AP89" s="38"/>
    </row>
    <row r="90" spans="1:42" ht="15.7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38"/>
      <c r="AN90" s="38"/>
      <c r="AO90" s="38"/>
      <c r="AP90" s="38"/>
    </row>
    <row r="91" spans="1:42" ht="15.7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38"/>
      <c r="AN91" s="38"/>
      <c r="AO91" s="38"/>
      <c r="AP91" s="38"/>
    </row>
    <row r="92" spans="1:42" ht="15.7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38"/>
      <c r="AN92" s="38"/>
      <c r="AO92" s="38"/>
      <c r="AP92" s="38"/>
    </row>
    <row r="93" spans="1:42" ht="15.7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38"/>
      <c r="AN93" s="38"/>
      <c r="AO93" s="38"/>
      <c r="AP93" s="38"/>
    </row>
    <row r="94" spans="1:42" ht="15.7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38"/>
      <c r="AN94" s="38"/>
      <c r="AO94" s="38"/>
      <c r="AP94" s="38"/>
    </row>
    <row r="95" spans="1:42" ht="15.7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38"/>
      <c r="AN95" s="38"/>
      <c r="AO95" s="38"/>
      <c r="AP95" s="38"/>
    </row>
    <row r="96" spans="1:42" ht="15.7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38"/>
      <c r="AN96" s="38"/>
      <c r="AO96" s="38"/>
      <c r="AP96" s="38"/>
    </row>
    <row r="97" spans="1:42" ht="15.7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38"/>
      <c r="AN97" s="38"/>
      <c r="AO97" s="38"/>
      <c r="AP97" s="38"/>
    </row>
    <row r="98" spans="1:42" ht="15.7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38"/>
      <c r="AN98" s="38"/>
      <c r="AO98" s="38"/>
      <c r="AP98" s="38"/>
    </row>
    <row r="99" spans="1:42" ht="15.7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38"/>
      <c r="AN99" s="38"/>
      <c r="AO99" s="38"/>
      <c r="AP99" s="38"/>
    </row>
    <row r="100" spans="1:42" ht="15.7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38"/>
      <c r="AN100" s="38"/>
      <c r="AO100" s="38"/>
      <c r="AP100" s="38"/>
    </row>
    <row r="101" spans="1:42" ht="15.7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38"/>
      <c r="AN101" s="38"/>
      <c r="AO101" s="38"/>
      <c r="AP101" s="38"/>
    </row>
    <row r="102" spans="1:42" ht="15.7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38"/>
      <c r="AN102" s="38"/>
      <c r="AO102" s="38"/>
      <c r="AP102" s="38"/>
    </row>
    <row r="103" spans="1:42" ht="15.7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38"/>
      <c r="AN103" s="38"/>
      <c r="AO103" s="38"/>
      <c r="AP103" s="38"/>
    </row>
    <row r="104" spans="1:42" ht="15.7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38"/>
      <c r="AN104" s="38"/>
      <c r="AO104" s="38"/>
      <c r="AP104" s="38"/>
    </row>
    <row r="105" spans="1:42" ht="15.7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38"/>
      <c r="AN105" s="38"/>
      <c r="AO105" s="38"/>
      <c r="AP105" s="38"/>
    </row>
    <row r="106" spans="1:42" ht="15.7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38"/>
      <c r="AN106" s="38"/>
      <c r="AO106" s="38"/>
      <c r="AP106" s="38"/>
    </row>
    <row r="107" spans="1:42" ht="15.7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38"/>
      <c r="AN107" s="38"/>
      <c r="AO107" s="38"/>
      <c r="AP107" s="38"/>
    </row>
    <row r="108" spans="1:42" ht="15.7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38"/>
      <c r="AN108" s="38"/>
      <c r="AO108" s="38"/>
      <c r="AP108" s="38"/>
    </row>
    <row r="109" spans="1:42" ht="15.7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38"/>
      <c r="AN109" s="38"/>
      <c r="AO109" s="38"/>
      <c r="AP109" s="38"/>
    </row>
    <row r="110" spans="1:42" ht="15.7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38"/>
      <c r="AN110" s="38"/>
      <c r="AO110" s="38"/>
      <c r="AP110" s="38"/>
    </row>
    <row r="111" spans="1:42" ht="15.7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38"/>
      <c r="AN111" s="38"/>
      <c r="AO111" s="38"/>
      <c r="AP111" s="38"/>
    </row>
    <row r="112" spans="1:42" ht="15.7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38"/>
      <c r="AN112" s="38"/>
      <c r="AO112" s="38"/>
      <c r="AP112" s="38"/>
    </row>
    <row r="113" spans="1:42" ht="15.7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38"/>
      <c r="AN113" s="38"/>
      <c r="AO113" s="38"/>
      <c r="AP113" s="38"/>
    </row>
    <row r="114" spans="1:42" ht="15.7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38"/>
      <c r="AN114" s="38"/>
      <c r="AO114" s="38"/>
      <c r="AP114" s="38"/>
    </row>
    <row r="115" spans="1:42" ht="15.7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38"/>
      <c r="AN115" s="38"/>
      <c r="AO115" s="38"/>
      <c r="AP115" s="38"/>
    </row>
    <row r="116" spans="1:42" ht="15.7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38"/>
      <c r="AN116" s="38"/>
      <c r="AO116" s="38"/>
      <c r="AP116" s="38"/>
    </row>
    <row r="117" spans="1:42" ht="15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38"/>
      <c r="AN117" s="38"/>
      <c r="AO117" s="38"/>
      <c r="AP117" s="38"/>
    </row>
    <row r="118" spans="1:42" ht="15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38"/>
      <c r="AN118" s="38"/>
      <c r="AO118" s="38"/>
      <c r="AP118" s="38"/>
    </row>
    <row r="119" spans="1:42" ht="15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38"/>
      <c r="AN119" s="38"/>
      <c r="AO119" s="38"/>
      <c r="AP119" s="38"/>
    </row>
    <row r="120" spans="1:42" ht="15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38"/>
      <c r="AN120" s="38"/>
      <c r="AO120" s="38"/>
      <c r="AP120" s="38"/>
    </row>
    <row r="121" spans="1:42" ht="15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38"/>
      <c r="AN121" s="38"/>
      <c r="AO121" s="38"/>
      <c r="AP121" s="38"/>
    </row>
    <row r="122" spans="1:42" ht="15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38"/>
      <c r="AN122" s="38"/>
      <c r="AO122" s="38"/>
      <c r="AP122" s="38"/>
    </row>
    <row r="123" spans="1:42" ht="15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38"/>
      <c r="AN123" s="38"/>
      <c r="AO123" s="38"/>
      <c r="AP123" s="38"/>
    </row>
    <row r="124" spans="1:42" ht="15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38"/>
      <c r="AN124" s="38"/>
      <c r="AO124" s="38"/>
      <c r="AP124" s="38"/>
    </row>
    <row r="125" spans="1:42" ht="15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38"/>
      <c r="AN125" s="38"/>
      <c r="AO125" s="38"/>
      <c r="AP125" s="38"/>
    </row>
    <row r="126" spans="1:42" ht="15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38"/>
      <c r="AN126" s="38"/>
      <c r="AO126" s="38"/>
      <c r="AP126" s="38"/>
    </row>
    <row r="127" spans="1:42" ht="15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38"/>
      <c r="AN127" s="38"/>
      <c r="AO127" s="38"/>
      <c r="AP127" s="38"/>
    </row>
    <row r="128" spans="1:42" ht="15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38"/>
      <c r="AN128" s="38"/>
      <c r="AO128" s="38"/>
      <c r="AP128" s="38"/>
    </row>
    <row r="129" spans="1:42" ht="15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38"/>
      <c r="AN129" s="38"/>
      <c r="AO129" s="38"/>
      <c r="AP129" s="38"/>
    </row>
    <row r="130" spans="1:42" ht="15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38"/>
      <c r="AN130" s="38"/>
      <c r="AO130" s="38"/>
      <c r="AP130" s="38"/>
    </row>
    <row r="131" spans="1:42" ht="15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38"/>
      <c r="AN131" s="38"/>
      <c r="AO131" s="38"/>
      <c r="AP131" s="38"/>
    </row>
    <row r="132" spans="1:42" ht="15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38"/>
      <c r="AN132" s="38"/>
      <c r="AO132" s="38"/>
      <c r="AP132" s="38"/>
    </row>
    <row r="133" spans="1:42" ht="15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38"/>
      <c r="AN133" s="38"/>
      <c r="AO133" s="38"/>
      <c r="AP133" s="38"/>
    </row>
    <row r="134" spans="1:42" ht="15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38"/>
      <c r="AN134" s="38"/>
      <c r="AO134" s="38"/>
      <c r="AP134" s="38"/>
    </row>
    <row r="135" spans="1:42" ht="15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38"/>
      <c r="AN135" s="38"/>
      <c r="AO135" s="38"/>
      <c r="AP135" s="38"/>
    </row>
    <row r="136" spans="1:42" ht="15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38"/>
      <c r="AN136" s="38"/>
      <c r="AO136" s="38"/>
      <c r="AP136" s="38"/>
    </row>
    <row r="137" spans="1:42" ht="15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38"/>
      <c r="AN137" s="38"/>
      <c r="AO137" s="38"/>
      <c r="AP137" s="38"/>
    </row>
    <row r="138" spans="1:42" ht="15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38"/>
      <c r="AN138" s="38"/>
      <c r="AO138" s="38"/>
      <c r="AP138" s="38"/>
    </row>
    <row r="139" spans="1:42" ht="15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38"/>
      <c r="AN139" s="38"/>
      <c r="AO139" s="38"/>
      <c r="AP139" s="38"/>
    </row>
    <row r="140" spans="1:42" ht="15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38"/>
      <c r="AN140" s="38"/>
      <c r="AO140" s="38"/>
      <c r="AP140" s="38"/>
    </row>
    <row r="141" spans="1:42" ht="15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38"/>
      <c r="AN141" s="38"/>
      <c r="AO141" s="38"/>
      <c r="AP141" s="38"/>
    </row>
    <row r="142" spans="1:42" ht="15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38"/>
      <c r="AN142" s="38"/>
      <c r="AO142" s="38"/>
      <c r="AP142" s="38"/>
    </row>
    <row r="143" spans="1:42" ht="15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38"/>
      <c r="AN143" s="38"/>
      <c r="AO143" s="38"/>
      <c r="AP143" s="38"/>
    </row>
    <row r="144" spans="1:42" ht="15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38"/>
      <c r="AN144" s="38"/>
      <c r="AO144" s="38"/>
      <c r="AP144" s="38"/>
    </row>
    <row r="145" spans="1:42" ht="15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38"/>
      <c r="AN145" s="38"/>
      <c r="AO145" s="38"/>
      <c r="AP145" s="38"/>
    </row>
    <row r="146" spans="1:42" ht="15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38"/>
      <c r="AN146" s="38"/>
      <c r="AO146" s="38"/>
      <c r="AP146" s="38"/>
    </row>
    <row r="147" spans="1:42" ht="15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38"/>
      <c r="AN147" s="38"/>
      <c r="AO147" s="38"/>
      <c r="AP147" s="38"/>
    </row>
    <row r="148" spans="1:42" ht="15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38"/>
      <c r="AN148" s="38"/>
      <c r="AO148" s="38"/>
      <c r="AP148" s="38"/>
    </row>
    <row r="149" spans="1:42" ht="15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38"/>
      <c r="AN149" s="38"/>
      <c r="AO149" s="38"/>
      <c r="AP149" s="38"/>
    </row>
    <row r="150" spans="1:42" ht="15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38"/>
      <c r="AN150" s="38"/>
      <c r="AO150" s="38"/>
      <c r="AP150" s="38"/>
    </row>
    <row r="151" spans="1:42" ht="15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38"/>
      <c r="AN151" s="38"/>
      <c r="AO151" s="38"/>
      <c r="AP151" s="38"/>
    </row>
    <row r="152" spans="1:42" ht="15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38"/>
      <c r="AN152" s="38"/>
      <c r="AO152" s="38"/>
      <c r="AP152" s="38"/>
    </row>
    <row r="153" spans="1:42" ht="15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38"/>
      <c r="AN153" s="38"/>
      <c r="AO153" s="38"/>
      <c r="AP153" s="38"/>
    </row>
    <row r="154" spans="1:42" ht="15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38"/>
      <c r="AN154" s="38"/>
      <c r="AO154" s="38"/>
      <c r="AP154" s="38"/>
    </row>
    <row r="155" spans="1:42" ht="15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38"/>
      <c r="AN155" s="38"/>
      <c r="AO155" s="38"/>
      <c r="AP155" s="38"/>
    </row>
    <row r="156" spans="1:42" ht="15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38"/>
      <c r="AN156" s="38"/>
      <c r="AO156" s="38"/>
      <c r="AP156" s="38"/>
    </row>
    <row r="157" spans="1:42" ht="15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38"/>
      <c r="AN157" s="38"/>
      <c r="AO157" s="38"/>
      <c r="AP157" s="38"/>
    </row>
    <row r="158" spans="1:42" ht="15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38"/>
      <c r="AN158" s="38"/>
      <c r="AO158" s="38"/>
      <c r="AP158" s="38"/>
    </row>
    <row r="159" spans="1:42" ht="15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38"/>
      <c r="AN159" s="38"/>
      <c r="AO159" s="38"/>
      <c r="AP159" s="38"/>
    </row>
    <row r="160" spans="1:42" ht="15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38"/>
      <c r="AN160" s="38"/>
      <c r="AO160" s="38"/>
      <c r="AP160" s="38"/>
    </row>
    <row r="161" spans="1:42" ht="15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38"/>
      <c r="AN161" s="38"/>
      <c r="AO161" s="38"/>
      <c r="AP161" s="38"/>
    </row>
    <row r="162" spans="1:42" ht="15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38"/>
      <c r="AN162" s="38"/>
      <c r="AO162" s="38"/>
      <c r="AP162" s="38"/>
    </row>
    <row r="163" spans="1:42" ht="15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38"/>
      <c r="AN163" s="38"/>
      <c r="AO163" s="38"/>
      <c r="AP163" s="38"/>
    </row>
    <row r="164" spans="1:42" ht="15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38"/>
      <c r="AN164" s="38"/>
      <c r="AO164" s="38"/>
      <c r="AP164" s="38"/>
    </row>
    <row r="165" spans="1:42" ht="15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38"/>
      <c r="AN165" s="38"/>
      <c r="AO165" s="38"/>
      <c r="AP165" s="38"/>
    </row>
    <row r="166" spans="1:42" ht="15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38"/>
      <c r="AN166" s="38"/>
      <c r="AO166" s="38"/>
      <c r="AP166" s="38"/>
    </row>
    <row r="167" spans="1:42" ht="15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38"/>
      <c r="AN167" s="38"/>
      <c r="AO167" s="38"/>
      <c r="AP167" s="38"/>
    </row>
    <row r="168" spans="1:42" ht="15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38"/>
      <c r="AN168" s="38"/>
      <c r="AO168" s="38"/>
      <c r="AP168" s="38"/>
    </row>
    <row r="169" spans="1:42" ht="15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38"/>
      <c r="AN169" s="38"/>
      <c r="AO169" s="38"/>
      <c r="AP169" s="38"/>
    </row>
    <row r="170" spans="1:42" ht="15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38"/>
      <c r="AN170" s="38"/>
      <c r="AO170" s="38"/>
      <c r="AP170" s="38"/>
    </row>
    <row r="171" spans="1:42" ht="15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38"/>
      <c r="AN171" s="38"/>
      <c r="AO171" s="38"/>
      <c r="AP171" s="38"/>
    </row>
    <row r="172" spans="1:42" ht="15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38"/>
      <c r="AN172" s="38"/>
      <c r="AO172" s="38"/>
      <c r="AP172" s="38"/>
    </row>
    <row r="173" spans="1:42" ht="15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38"/>
      <c r="AN173" s="38"/>
      <c r="AO173" s="38"/>
      <c r="AP173" s="38"/>
    </row>
    <row r="174" spans="1:42" ht="15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38"/>
      <c r="AN174" s="38"/>
      <c r="AO174" s="38"/>
      <c r="AP174" s="38"/>
    </row>
    <row r="175" spans="1:42" ht="15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38"/>
      <c r="AN175" s="38"/>
      <c r="AO175" s="38"/>
      <c r="AP175" s="38"/>
    </row>
    <row r="176" spans="1:42" ht="15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38"/>
      <c r="AN176" s="38"/>
      <c r="AO176" s="38"/>
      <c r="AP176" s="38"/>
    </row>
    <row r="177" spans="1:42" ht="15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38"/>
      <c r="AN177" s="38"/>
      <c r="AO177" s="38"/>
      <c r="AP177" s="38"/>
    </row>
    <row r="178" spans="1:42" ht="15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38"/>
      <c r="AN178" s="38"/>
      <c r="AO178" s="38"/>
      <c r="AP178" s="38"/>
    </row>
    <row r="179" spans="1:42" ht="15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38"/>
      <c r="AN179" s="38"/>
      <c r="AO179" s="38"/>
      <c r="AP179" s="38"/>
    </row>
    <row r="180" spans="1:42" ht="15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38"/>
      <c r="AN180" s="38"/>
      <c r="AO180" s="38"/>
      <c r="AP180" s="38"/>
    </row>
    <row r="181" spans="1:42" ht="15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38"/>
      <c r="AN181" s="38"/>
      <c r="AO181" s="38"/>
      <c r="AP181" s="38"/>
    </row>
    <row r="182" spans="1:42" ht="15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38"/>
      <c r="AN182" s="38"/>
      <c r="AO182" s="38"/>
      <c r="AP182" s="38"/>
    </row>
    <row r="183" spans="1:42" ht="15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38"/>
      <c r="AN183" s="38"/>
      <c r="AO183" s="38"/>
      <c r="AP183" s="38"/>
    </row>
    <row r="184" spans="1:42" ht="15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38"/>
      <c r="AN184" s="38"/>
      <c r="AO184" s="38"/>
      <c r="AP184" s="38"/>
    </row>
    <row r="185" spans="1:42" ht="15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38"/>
      <c r="AN185" s="38"/>
      <c r="AO185" s="38"/>
      <c r="AP185" s="38"/>
    </row>
    <row r="186" spans="1:42" ht="15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38"/>
      <c r="AN186" s="38"/>
      <c r="AO186" s="38"/>
      <c r="AP186" s="38"/>
    </row>
    <row r="187" spans="1:42" ht="15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38"/>
      <c r="AN187" s="38"/>
      <c r="AO187" s="38"/>
      <c r="AP187" s="38"/>
    </row>
    <row r="188" spans="1:42" ht="15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38"/>
      <c r="AN188" s="38"/>
      <c r="AO188" s="38"/>
      <c r="AP188" s="38"/>
    </row>
    <row r="189" spans="1:42" ht="15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38"/>
      <c r="AN189" s="38"/>
      <c r="AO189" s="38"/>
      <c r="AP189" s="38"/>
    </row>
    <row r="190" spans="1:42" ht="15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38"/>
      <c r="AN190" s="38"/>
      <c r="AO190" s="38"/>
      <c r="AP190" s="38"/>
    </row>
    <row r="191" spans="1:42" ht="15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38"/>
      <c r="AN191" s="38"/>
      <c r="AO191" s="38"/>
      <c r="AP191" s="38"/>
    </row>
    <row r="192" spans="1:42" ht="15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38"/>
      <c r="AN192" s="38"/>
      <c r="AO192" s="38"/>
      <c r="AP192" s="38"/>
    </row>
    <row r="193" spans="1:42" ht="15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38"/>
      <c r="AN193" s="38"/>
      <c r="AO193" s="38"/>
      <c r="AP193" s="38"/>
    </row>
    <row r="194" spans="1:42" ht="15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38"/>
      <c r="AN194" s="38"/>
      <c r="AO194" s="38"/>
      <c r="AP194" s="38"/>
    </row>
    <row r="195" spans="1:42" ht="15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38"/>
      <c r="AN195" s="38"/>
      <c r="AO195" s="38"/>
      <c r="AP195" s="38"/>
    </row>
    <row r="196" spans="1:42" ht="15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38"/>
      <c r="AN196" s="38"/>
      <c r="AO196" s="38"/>
      <c r="AP196" s="38"/>
    </row>
    <row r="197" spans="1:42" ht="15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38"/>
      <c r="AN197" s="38"/>
      <c r="AO197" s="38"/>
      <c r="AP197" s="38"/>
    </row>
    <row r="198" spans="1:42" ht="15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38"/>
      <c r="AN198" s="38"/>
      <c r="AO198" s="38"/>
      <c r="AP198" s="38"/>
    </row>
    <row r="199" spans="1:42" ht="15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38"/>
      <c r="AN199" s="38"/>
      <c r="AO199" s="38"/>
      <c r="AP199" s="38"/>
    </row>
    <row r="200" spans="1:42" ht="15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38"/>
      <c r="AN200" s="38"/>
      <c r="AO200" s="38"/>
      <c r="AP200" s="38"/>
    </row>
    <row r="201" spans="1:42" ht="15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38"/>
      <c r="AN201" s="38"/>
      <c r="AO201" s="38"/>
      <c r="AP201" s="38"/>
    </row>
    <row r="202" spans="1:42" ht="15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38"/>
      <c r="AN202" s="38"/>
      <c r="AO202" s="38"/>
      <c r="AP202" s="38"/>
    </row>
    <row r="203" spans="1:42" ht="15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38"/>
      <c r="AN203" s="38"/>
      <c r="AO203" s="38"/>
      <c r="AP203" s="38"/>
    </row>
    <row r="204" spans="1:42" ht="15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38"/>
      <c r="AN204" s="38"/>
      <c r="AO204" s="38"/>
      <c r="AP204" s="38"/>
    </row>
    <row r="205" spans="1:42" ht="15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38"/>
      <c r="AN205" s="38"/>
      <c r="AO205" s="38"/>
      <c r="AP205" s="38"/>
    </row>
    <row r="206" spans="1:42" ht="15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38"/>
      <c r="AN206" s="38"/>
      <c r="AO206" s="38"/>
      <c r="AP206" s="38"/>
    </row>
    <row r="207" spans="1:42" ht="15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38"/>
      <c r="AN207" s="38"/>
      <c r="AO207" s="38"/>
      <c r="AP207" s="38"/>
    </row>
    <row r="208" spans="1:42" ht="15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38"/>
      <c r="AN208" s="38"/>
      <c r="AO208" s="38"/>
      <c r="AP208" s="38"/>
    </row>
    <row r="209" spans="1:42" ht="15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38"/>
      <c r="AN209" s="38"/>
      <c r="AO209" s="38"/>
      <c r="AP209" s="38"/>
    </row>
    <row r="210" spans="1:42" ht="15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38"/>
      <c r="AN210" s="38"/>
      <c r="AO210" s="38"/>
      <c r="AP210" s="38"/>
    </row>
    <row r="211" spans="1:42" ht="15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38"/>
      <c r="AN211" s="38"/>
      <c r="AO211" s="38"/>
      <c r="AP211" s="38"/>
    </row>
    <row r="212" spans="1:42" ht="15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38"/>
      <c r="AN212" s="38"/>
      <c r="AO212" s="38"/>
      <c r="AP212" s="38"/>
    </row>
    <row r="213" spans="1:42" ht="15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38"/>
      <c r="AN213" s="38"/>
      <c r="AO213" s="38"/>
      <c r="AP213" s="38"/>
    </row>
    <row r="214" spans="1:42" ht="15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38"/>
      <c r="AN214" s="38"/>
      <c r="AO214" s="38"/>
      <c r="AP214" s="38"/>
    </row>
    <row r="215" spans="1:42" ht="15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38"/>
      <c r="AN215" s="38"/>
      <c r="AO215" s="38"/>
      <c r="AP215" s="38"/>
    </row>
    <row r="216" spans="1:42" ht="15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38"/>
      <c r="AN216" s="38"/>
      <c r="AO216" s="38"/>
      <c r="AP216" s="38"/>
    </row>
    <row r="217" spans="1:42" ht="15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38"/>
      <c r="AN217" s="38"/>
      <c r="AO217" s="38"/>
      <c r="AP217" s="38"/>
    </row>
    <row r="218" spans="1:42" ht="15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38"/>
      <c r="AN218" s="38"/>
      <c r="AO218" s="38"/>
      <c r="AP218" s="38"/>
    </row>
    <row r="219" spans="1:42" ht="15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38"/>
      <c r="AN219" s="38"/>
      <c r="AO219" s="38"/>
      <c r="AP219" s="38"/>
    </row>
    <row r="220" spans="1:42" ht="15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38"/>
      <c r="AN220" s="38"/>
      <c r="AO220" s="38"/>
      <c r="AP220" s="38"/>
    </row>
    <row r="221" spans="1:42" ht="15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38"/>
      <c r="AN221" s="38"/>
      <c r="AO221" s="38"/>
      <c r="AP221" s="38"/>
    </row>
    <row r="222" spans="1:42" ht="15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38"/>
      <c r="AN222" s="38"/>
      <c r="AO222" s="38"/>
      <c r="AP222" s="38"/>
    </row>
    <row r="223" spans="1:42" ht="15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38"/>
      <c r="AN223" s="38"/>
      <c r="AO223" s="38"/>
      <c r="AP223" s="38"/>
    </row>
    <row r="224" spans="1:42" ht="15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38"/>
      <c r="AN224" s="38"/>
      <c r="AO224" s="38"/>
      <c r="AP224" s="38"/>
    </row>
    <row r="225" spans="1:42" ht="15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38"/>
      <c r="AN225" s="38"/>
      <c r="AO225" s="38"/>
      <c r="AP225" s="38"/>
    </row>
    <row r="226" spans="1:42" ht="15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38"/>
      <c r="AN226" s="38"/>
      <c r="AO226" s="38"/>
      <c r="AP226" s="38"/>
    </row>
    <row r="227" spans="1:42" ht="15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38"/>
      <c r="AN227" s="38"/>
      <c r="AO227" s="38"/>
      <c r="AP227" s="38"/>
    </row>
    <row r="228" spans="1:42" ht="15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38"/>
      <c r="AN228" s="38"/>
      <c r="AO228" s="38"/>
      <c r="AP228" s="38"/>
    </row>
    <row r="229" spans="1:42" ht="15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38"/>
      <c r="AN229" s="38"/>
      <c r="AO229" s="38"/>
      <c r="AP229" s="38"/>
    </row>
    <row r="230" spans="1:42" ht="15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38"/>
      <c r="AN230" s="38"/>
      <c r="AO230" s="38"/>
      <c r="AP230" s="38"/>
    </row>
    <row r="231" spans="1:42" ht="15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38"/>
      <c r="AN231" s="38"/>
      <c r="AO231" s="38"/>
      <c r="AP231" s="38"/>
    </row>
    <row r="232" spans="1:42" ht="15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38"/>
      <c r="AN232" s="38"/>
      <c r="AO232" s="38"/>
      <c r="AP232" s="38"/>
    </row>
    <row r="233" spans="1:42" ht="15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38"/>
      <c r="AN233" s="38"/>
      <c r="AO233" s="38"/>
      <c r="AP233" s="38"/>
    </row>
    <row r="234" spans="1:42" ht="15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38"/>
      <c r="AN234" s="38"/>
      <c r="AO234" s="38"/>
      <c r="AP234" s="38"/>
    </row>
    <row r="235" spans="1:42" ht="15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38"/>
      <c r="AN235" s="38"/>
      <c r="AO235" s="38"/>
      <c r="AP235" s="38"/>
    </row>
    <row r="236" spans="1:42" ht="15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38"/>
      <c r="AN236" s="38"/>
      <c r="AO236" s="38"/>
      <c r="AP236" s="38"/>
    </row>
    <row r="237" spans="1:42" ht="15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38"/>
      <c r="AN237" s="38"/>
      <c r="AO237" s="38"/>
      <c r="AP237" s="38"/>
    </row>
    <row r="238" spans="1:42" ht="15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38"/>
      <c r="AN238" s="38"/>
      <c r="AO238" s="38"/>
      <c r="AP238" s="38"/>
    </row>
    <row r="239" spans="1:42" ht="15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38"/>
      <c r="AN239" s="38"/>
      <c r="AO239" s="38"/>
      <c r="AP239" s="38"/>
    </row>
    <row r="240" spans="1:42" ht="15.75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</row>
    <row r="241" spans="1:42" ht="15.75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</row>
    <row r="242" spans="1:42" ht="15.75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</row>
    <row r="243" spans="1:42" ht="15.75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</row>
    <row r="244" spans="1:42" ht="15.75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</row>
    <row r="245" spans="1:42" ht="15.75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</row>
    <row r="246" spans="1:42" ht="15.75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</row>
    <row r="247" spans="1:42" ht="15.75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</row>
    <row r="248" spans="1:42" ht="15.75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</row>
    <row r="249" spans="1:42" ht="15.7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</row>
    <row r="250" spans="1:42" ht="15.75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</row>
    <row r="251" spans="1:42" ht="15.75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</row>
    <row r="252" spans="1:42" ht="15.75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</row>
    <row r="253" spans="1:42" ht="15.75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</row>
    <row r="254" spans="1:42" ht="15.75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</row>
    <row r="255" spans="1:42" ht="15.75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</row>
    <row r="256" spans="1:42" ht="15.75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</row>
    <row r="257" spans="1:42" ht="15.75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</row>
    <row r="258" spans="1:42" ht="15.75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</row>
    <row r="259" spans="1:42" ht="15.7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</row>
    <row r="260" spans="1:42" ht="15.7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</row>
    <row r="261" spans="1:42" ht="15.7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</row>
    <row r="262" spans="1:42" ht="15.7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</row>
    <row r="263" spans="1:42" ht="15.7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</row>
    <row r="264" spans="1:42" ht="15.7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</row>
    <row r="265" spans="1:42" ht="15.7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</row>
    <row r="266" spans="1:42" ht="15.7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</row>
    <row r="267" spans="1:42" ht="15.7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</row>
    <row r="268" spans="1:42" ht="15.7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</row>
    <row r="269" spans="1:42" ht="15.7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</row>
    <row r="270" spans="1:42" ht="15.7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</row>
    <row r="271" spans="1:42" ht="15.7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</row>
    <row r="272" spans="1:42" ht="15.7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</row>
    <row r="273" spans="1:42" ht="15.7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</row>
    <row r="274" spans="1:42" ht="15.7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</row>
    <row r="275" spans="1:42" ht="15.7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</row>
    <row r="276" spans="1:42" ht="15.7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</row>
    <row r="277" spans="1:42" ht="15.7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</row>
    <row r="278" spans="1:42" ht="15.7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</row>
    <row r="279" spans="1:42" ht="15.7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</row>
    <row r="280" spans="1:42" ht="15.7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</row>
    <row r="281" spans="1:42" ht="15.7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</row>
    <row r="282" spans="1:42" ht="15.7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</row>
    <row r="283" spans="1:42" ht="15.7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</row>
    <row r="284" spans="1:42" ht="15.7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</row>
    <row r="285" spans="1:42" ht="15.7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</row>
    <row r="286" spans="1:42" ht="15.7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</row>
    <row r="287" spans="1:42" ht="15.7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</row>
    <row r="288" spans="1:42" ht="15.7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</row>
    <row r="289" spans="1:42" ht="15.7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</row>
    <row r="290" spans="1:42" ht="15.7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</row>
    <row r="291" spans="1:42" ht="15.7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</row>
    <row r="292" spans="1:42" ht="15.7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</row>
    <row r="293" spans="1:42" ht="15.7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</row>
    <row r="294" spans="1:42" ht="15.7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</row>
    <row r="295" spans="1:42" ht="15.7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</row>
    <row r="296" spans="1:42" ht="15.7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</row>
    <row r="297" spans="1:42" ht="15.7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</row>
    <row r="298" spans="1:42" ht="15.7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</row>
    <row r="299" spans="1:42" ht="15.7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</row>
    <row r="300" spans="1:42" ht="15.7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</row>
    <row r="301" spans="1:42" ht="15.7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</row>
    <row r="302" spans="1:42" ht="15.7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</row>
    <row r="303" spans="1:42" ht="15.7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</row>
    <row r="304" spans="1:42" ht="15.7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</row>
    <row r="305" spans="1:42" ht="15.7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</row>
    <row r="306" spans="1:42" ht="15.7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</row>
    <row r="307" spans="1:42" ht="15.7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</row>
    <row r="308" spans="1:42" ht="15.7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</row>
    <row r="309" spans="1:42" ht="15.7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</row>
    <row r="310" spans="1:42" ht="15.7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</row>
    <row r="311" spans="1:42" ht="15.7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</row>
    <row r="312" spans="1:42" ht="15.7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</row>
    <row r="313" spans="1:42" ht="15.7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</row>
    <row r="314" spans="1:42" ht="15.7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</row>
    <row r="315" spans="1:42" ht="15.7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</row>
    <row r="316" spans="1:42" ht="15.7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</row>
    <row r="317" spans="1:42" ht="15.7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</row>
    <row r="318" spans="1:42" ht="15.7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</row>
    <row r="319" spans="1:42" ht="15.7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</row>
    <row r="320" spans="1:42" ht="15.7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</row>
    <row r="321" spans="1:42" ht="15.7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</row>
    <row r="322" spans="1:42" ht="15.7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</row>
    <row r="323" spans="1:42" ht="15.7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</row>
    <row r="324" spans="1:42" ht="15.7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</row>
    <row r="325" spans="1:42" ht="15.7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</row>
    <row r="326" spans="1:42" ht="15.7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</row>
    <row r="327" spans="1:42" ht="15.7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</row>
    <row r="328" spans="1:42" ht="15.7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</row>
    <row r="329" spans="1:42" ht="15.7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</row>
    <row r="330" spans="1:42" ht="15.7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</row>
    <row r="331" spans="1:42" ht="15.7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</row>
    <row r="332" spans="1:42" ht="15.7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</row>
    <row r="333" spans="1:42" ht="15.7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</row>
    <row r="334" spans="1:42" ht="15.7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</row>
    <row r="335" spans="1:42" ht="15.7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</row>
    <row r="336" spans="1:42" ht="15.7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</row>
    <row r="337" spans="1:42" ht="15.7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</row>
    <row r="338" spans="1:42" ht="15.7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</row>
    <row r="339" spans="1:42" ht="15.7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</row>
    <row r="340" spans="1:42" ht="15.7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</row>
    <row r="341" spans="1:42" ht="15.7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</row>
    <row r="342" spans="1:42" ht="15.7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</row>
    <row r="343" spans="1:42" ht="15.7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</row>
    <row r="344" spans="1:42" ht="15.7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</row>
    <row r="345" spans="1:42" ht="15.7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</row>
    <row r="346" spans="1:42" ht="15.7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</row>
    <row r="347" spans="1:42" ht="15.7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</row>
    <row r="348" spans="1:42" ht="15.7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</row>
    <row r="349" spans="1:42" ht="15.7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</row>
    <row r="350" spans="1:42" ht="15.7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</row>
    <row r="351" spans="1:42" ht="15.7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</row>
    <row r="352" spans="1:42" ht="15.7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</row>
    <row r="353" spans="1:42" ht="15.7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</row>
    <row r="354" spans="1:42" ht="15.7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</row>
    <row r="355" spans="1:42" ht="15.7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</row>
    <row r="356" spans="1:42" ht="15.7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</row>
    <row r="357" spans="1:42" ht="15.7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</row>
    <row r="358" spans="1:42" ht="15.7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</row>
    <row r="359" spans="1:42" ht="15.7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</row>
    <row r="360" spans="1:42" ht="15.7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</row>
    <row r="361" spans="1:42" ht="15.7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</row>
    <row r="362" spans="1:42" ht="15.7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</row>
    <row r="363" spans="1:42" ht="15.7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</row>
    <row r="364" spans="1:42" ht="15.7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</row>
    <row r="365" spans="1:42" ht="15.7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</row>
    <row r="366" spans="1:42" ht="15.7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</row>
    <row r="367" spans="1:42" ht="15.7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</row>
    <row r="368" spans="1:42" ht="15.7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</row>
    <row r="369" spans="1:42" ht="15.7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</row>
    <row r="370" spans="1:42" ht="15.7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</row>
    <row r="371" spans="1:42" ht="15.7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</row>
    <row r="372" spans="1:42" ht="15.7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</row>
    <row r="373" spans="1:42" ht="15.7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</row>
    <row r="374" spans="1:42" ht="15.7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</row>
    <row r="375" spans="1:42" ht="15.7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</row>
    <row r="376" spans="1:42" ht="15.7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</row>
    <row r="377" spans="1:42" ht="15.7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</row>
    <row r="378" spans="1:42" ht="15.7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</row>
    <row r="379" spans="1:42" ht="15.7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</row>
    <row r="380" spans="1:42" ht="15.7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</row>
    <row r="381" spans="1:42" ht="15.7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</row>
    <row r="382" spans="1:42" ht="15.7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</row>
    <row r="383" spans="1:42" ht="15.7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</row>
    <row r="384" spans="1:42" ht="15.7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</row>
    <row r="385" spans="1:42" ht="15.7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</row>
    <row r="386" spans="1:42" ht="15.7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</row>
    <row r="387" spans="1:42" ht="15.7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</row>
    <row r="388" spans="1:42" ht="15.7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</row>
    <row r="389" spans="1:42" ht="15.7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</row>
    <row r="390" spans="1:42" ht="15.7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</row>
    <row r="391" spans="1:42" ht="15.7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</row>
    <row r="392" spans="1:42" ht="15.7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</row>
    <row r="393" spans="1:42" ht="15.7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</row>
    <row r="394" spans="1:42" ht="15.7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</row>
    <row r="395" spans="1:42" ht="15.7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</row>
    <row r="396" spans="1:42" ht="15.7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</row>
    <row r="397" spans="1:42" ht="15.7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</row>
    <row r="398" spans="1:42" ht="15.7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</row>
    <row r="399" spans="1:42" ht="15.7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</row>
    <row r="400" spans="1:42" ht="15.7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</row>
    <row r="401" spans="1:42" ht="15.7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</row>
    <row r="402" spans="1:42" ht="15.7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</row>
    <row r="403" spans="1:42" ht="15.7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</row>
    <row r="404" spans="1:42" ht="15.7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</row>
    <row r="405" spans="1:42" ht="15.7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</row>
    <row r="406" spans="1:42" ht="15.7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</row>
    <row r="407" spans="1:42" ht="15.7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</row>
    <row r="408" spans="1:42" ht="15.7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</row>
    <row r="409" spans="1:42" ht="15.7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</row>
    <row r="410" spans="1:42" ht="15.7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</row>
    <row r="411" spans="1:42" ht="15.7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</row>
    <row r="412" spans="1:42" ht="15.7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</row>
    <row r="413" spans="1:42" ht="15.7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</row>
    <row r="414" spans="1:42" ht="15.7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</row>
    <row r="415" spans="1:42" ht="15.7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</row>
    <row r="416" spans="1:42" ht="15.7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</row>
    <row r="417" spans="1:42" ht="15.7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</row>
    <row r="418" spans="1:42" ht="15.7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</row>
    <row r="419" spans="1:42" ht="15.7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</row>
    <row r="420" spans="1:42" ht="15.7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</row>
    <row r="421" spans="1:42" ht="15.7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</row>
    <row r="422" spans="1:42" ht="15.7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</row>
    <row r="423" spans="1:42" ht="15.7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</row>
    <row r="424" spans="1:42" ht="15.7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</row>
    <row r="425" spans="1:42" ht="15.7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</row>
    <row r="426" spans="1:42" ht="15.7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</row>
    <row r="427" spans="1:42" ht="15.7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</row>
    <row r="428" spans="1:42" ht="15.7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</row>
    <row r="429" spans="1:42" ht="15.7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</row>
    <row r="430" spans="1:42" ht="15.7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</row>
    <row r="431" spans="1:42" ht="15.7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</row>
    <row r="432" spans="1:42" ht="15.7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</row>
    <row r="433" spans="1:42" ht="15.7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</row>
    <row r="434" spans="1:42" ht="15.7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</row>
    <row r="435" spans="1:42" ht="15.7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</row>
    <row r="436" spans="1:42" ht="15.7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</row>
    <row r="437" spans="1:42" ht="15.7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</row>
    <row r="438" spans="1:42" ht="15.7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</row>
    <row r="439" spans="1:42" ht="15.7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</row>
    <row r="440" spans="1:42" ht="15.7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</row>
    <row r="441" spans="1:42" ht="15.7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</row>
    <row r="442" spans="1:42" ht="15.7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</row>
    <row r="443" spans="1:42" ht="15.7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</row>
    <row r="444" spans="1:42" ht="15.7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</row>
    <row r="445" spans="1:42" ht="15.7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</row>
    <row r="446" spans="1:42" ht="15.7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</row>
    <row r="447" spans="1:42" ht="15.7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</row>
    <row r="448" spans="1:42" ht="15.7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</row>
    <row r="449" spans="1:42" ht="15.7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</row>
    <row r="450" spans="1:42" ht="15.7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</row>
    <row r="451" spans="1:42" ht="15.7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</row>
    <row r="452" spans="1:42" ht="15.7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</row>
    <row r="453" spans="1:42" ht="15.7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</row>
    <row r="454" spans="1:42" ht="15.7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</row>
    <row r="455" spans="1:42" ht="15.7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</row>
    <row r="456" spans="1:42" ht="15.7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</row>
    <row r="457" spans="1:42" ht="15.7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</row>
    <row r="458" spans="1:42" ht="15.7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</row>
    <row r="459" spans="1:42" ht="15.7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</row>
    <row r="460" spans="1:42" ht="15.7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</row>
    <row r="461" spans="1:42" ht="15.7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</row>
    <row r="462" spans="1:42" ht="15.7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</row>
    <row r="463" spans="1:42" ht="15.7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</row>
    <row r="464" spans="1:42" ht="15.7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</row>
    <row r="465" spans="1:42" ht="15.7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</row>
    <row r="466" spans="1:42" ht="15.7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</row>
    <row r="467" spans="1:42" ht="15.7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</row>
    <row r="468" spans="1:42" ht="15.7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</row>
    <row r="469" spans="1:42" ht="15.7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</row>
    <row r="470" spans="1:42" ht="15.7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</row>
    <row r="471" spans="1:42" ht="15.7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</row>
    <row r="472" spans="1:42" ht="15.7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</row>
    <row r="473" spans="1:42" ht="15.7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</row>
    <row r="474" spans="1:42" ht="15.7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</row>
    <row r="475" spans="1:42" ht="15.7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</row>
    <row r="476" spans="1:42" ht="15.7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</row>
    <row r="477" spans="1:42" ht="15.7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</row>
    <row r="478" spans="1:42" ht="15.7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</row>
    <row r="479" spans="1:42" ht="15.7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</row>
    <row r="480" spans="1:42" ht="15.7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</row>
    <row r="481" spans="1:42" ht="15.7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</row>
    <row r="482" spans="1:42" ht="15.7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</row>
    <row r="483" spans="1:42" ht="15.7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</row>
    <row r="484" spans="1:42" ht="15.7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</row>
    <row r="485" spans="1:42" ht="15.7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</row>
    <row r="486" spans="1:42" ht="15.7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</row>
    <row r="487" spans="1:42" ht="15.7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</row>
    <row r="488" spans="1:42" ht="15.7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</row>
    <row r="489" spans="1:42" ht="15.7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</row>
    <row r="490" spans="1:42" ht="15.7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</row>
    <row r="491" spans="1:42" ht="15.7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</row>
    <row r="492" spans="1:42" ht="15.7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</row>
    <row r="493" spans="1:42" ht="15.7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</row>
    <row r="494" spans="1:42" ht="15.7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</row>
    <row r="495" spans="1:42" ht="15.7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</row>
    <row r="496" spans="1:42" ht="15.7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</row>
    <row r="497" spans="1:42" ht="15.7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</row>
    <row r="498" spans="1:42" ht="15.7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</row>
    <row r="499" spans="1:42" ht="15.7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</row>
    <row r="500" spans="1:42" ht="15.7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</row>
    <row r="501" spans="1:42" ht="15.7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</row>
    <row r="502" spans="1:42" ht="15.7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</row>
    <row r="503" spans="1:42" ht="15.7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</row>
    <row r="504" spans="1:42" ht="15.7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</row>
    <row r="505" spans="1:42" ht="15.7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</row>
    <row r="506" spans="1:42" ht="15.7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</row>
    <row r="507" spans="1:42" ht="15.7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</row>
    <row r="508" spans="1:42" ht="15.7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</row>
    <row r="509" spans="1:42" ht="15.7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</row>
    <row r="510" spans="1:42" ht="15.7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</row>
    <row r="511" spans="1:42" ht="15.7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</row>
    <row r="512" spans="1:42" ht="15.7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</row>
    <row r="513" spans="1:42" ht="15.7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</row>
    <row r="514" spans="1:42" ht="15.7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</row>
    <row r="515" spans="1:42" ht="15.7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</row>
    <row r="516" spans="1:42" ht="15.7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</row>
    <row r="517" spans="1:42" ht="15.7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</row>
    <row r="518" spans="1:42" ht="15.7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</row>
    <row r="519" spans="1:42" ht="15.7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</row>
    <row r="520" spans="1:42" ht="15.7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</row>
    <row r="521" spans="1:42" ht="15.7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</row>
    <row r="522" spans="1:42" ht="15.7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</row>
    <row r="523" spans="1:42" ht="15.7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</row>
    <row r="524" spans="1:42" ht="15.7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</row>
    <row r="525" spans="1:42" ht="15.7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</row>
    <row r="526" spans="1:42" ht="15.7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</row>
    <row r="527" spans="1:42" ht="15.7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</row>
    <row r="528" spans="1:42" ht="15.7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</row>
    <row r="529" spans="1:42" ht="15.7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</row>
    <row r="530" spans="1:42" ht="15.7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</row>
    <row r="531" spans="1:42" ht="15.7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</row>
    <row r="532" spans="1:42" ht="15.7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</row>
    <row r="533" spans="1:42" ht="15.7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</row>
    <row r="534" spans="1:42" ht="15.7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</row>
    <row r="535" spans="1:42" ht="15.7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</row>
    <row r="536" spans="1:42" ht="15.7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</row>
    <row r="537" spans="1:42" ht="15.7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</row>
    <row r="538" spans="1:42" ht="15.7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</row>
    <row r="539" spans="1:42" ht="15.7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</row>
    <row r="540" spans="1:42" ht="15.7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</row>
    <row r="541" spans="1:42" ht="15.7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</row>
    <row r="542" spans="1:42" ht="15.7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</row>
    <row r="543" spans="1:42" ht="15.7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</row>
    <row r="544" spans="1:42" ht="15.7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</row>
    <row r="545" spans="1:42" ht="15.7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</row>
    <row r="546" spans="1:42" ht="15.7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</row>
    <row r="547" spans="1:42" ht="15.7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</row>
    <row r="548" spans="1:42" ht="15.7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</row>
    <row r="549" spans="1:42" ht="15.7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</row>
    <row r="550" spans="1:42" ht="15.7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</row>
    <row r="551" spans="1:42" ht="15.7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</row>
    <row r="552" spans="1:42" ht="15.7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</row>
    <row r="553" spans="1:42" ht="15.7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</row>
    <row r="554" spans="1:42" ht="15.7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</row>
    <row r="555" spans="1:42" ht="15.7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</row>
    <row r="556" spans="1:42" ht="15.7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</row>
    <row r="557" spans="1:42" ht="15.7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</row>
    <row r="558" spans="1:42" ht="15.7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</row>
    <row r="559" spans="1:42" ht="15.7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</row>
    <row r="560" spans="1:42" ht="15.7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</row>
    <row r="561" spans="1:42" ht="15.7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</row>
    <row r="562" spans="1:42" ht="15.7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</row>
    <row r="563" spans="1:42" ht="15.7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</row>
    <row r="564" spans="1:42" ht="15.7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</row>
    <row r="565" spans="1:42" ht="15.7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</row>
    <row r="566" spans="1:42" ht="15.7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</row>
    <row r="567" spans="1:42" ht="15.7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</row>
    <row r="568" spans="1:42" ht="15.7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</row>
    <row r="569" spans="1:42" ht="15.7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</row>
    <row r="570" spans="1:42" ht="15.7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</row>
    <row r="571" spans="1:42" ht="15.7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</row>
    <row r="572" spans="1:42" ht="15.7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</row>
    <row r="573" spans="1:42" ht="15.7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</row>
    <row r="574" spans="1:42" ht="15.7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</row>
    <row r="575" spans="1:42" ht="15.7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</row>
    <row r="576" spans="1:42" ht="15.7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</row>
    <row r="577" spans="1:42" ht="15.7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</row>
    <row r="578" spans="1:42" ht="15.7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</row>
    <row r="579" spans="1:42" ht="15.7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</row>
    <row r="580" spans="1:42" ht="15.7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</row>
    <row r="581" spans="1:42" ht="15.7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</row>
    <row r="582" spans="1:42" ht="15.7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</row>
    <row r="583" spans="1:42" ht="15.7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</row>
    <row r="584" spans="1:42" ht="15.7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</row>
    <row r="585" spans="1:42" ht="15.7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</row>
    <row r="586" spans="1:42" ht="15.7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</row>
    <row r="587" spans="1:42" ht="15.7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</row>
    <row r="588" spans="1:42" ht="15.7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</row>
    <row r="589" spans="1:42" ht="15.7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</row>
    <row r="590" spans="1:42" ht="15.7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</row>
    <row r="591" spans="1:42" ht="15.7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</row>
    <row r="592" spans="1:42" ht="15.7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</row>
    <row r="593" spans="1:42" ht="15.7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</row>
    <row r="594" spans="1:42" ht="15.7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</row>
    <row r="595" spans="1:42" ht="15.7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</row>
    <row r="596" spans="1:42" ht="15.7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</row>
    <row r="597" spans="1:42" ht="15.7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</row>
    <row r="598" spans="1:42" ht="15.7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</row>
    <row r="599" spans="1:42" ht="15.7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</row>
    <row r="600" spans="1:42" ht="15.7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</row>
    <row r="601" spans="1:42" ht="15.7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</row>
    <row r="602" spans="1:42" ht="15.7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</row>
    <row r="603" spans="1:42" ht="15.7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</row>
    <row r="604" spans="1:42" ht="15.7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</row>
    <row r="605" spans="1:42" ht="15.7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</row>
    <row r="606" spans="1:42" ht="15.7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</row>
    <row r="607" spans="1:42" ht="15.7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</row>
    <row r="608" spans="1:42" ht="15.7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</row>
    <row r="609" spans="1:42" ht="15.7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</row>
    <row r="610" spans="1:42" ht="15.7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</row>
    <row r="611" spans="1:42" ht="15.7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</row>
    <row r="612" spans="1:42" ht="15.7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</row>
    <row r="613" spans="1:42" ht="15.7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</row>
    <row r="614" spans="1:42" ht="15.7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</row>
    <row r="615" spans="1:42" ht="15.7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</row>
    <row r="616" spans="1:42" ht="15.7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</row>
    <row r="617" spans="1:42" ht="15.7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</row>
    <row r="618" spans="1:42" ht="15.7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</row>
    <row r="619" spans="1:42" ht="15.7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</row>
    <row r="620" spans="1:42" ht="15.7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</row>
    <row r="621" spans="1:42" ht="15.7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</row>
    <row r="622" spans="1:42" ht="15.7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</row>
    <row r="623" spans="1:42" ht="15.7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</row>
    <row r="624" spans="1:42" ht="15.7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</row>
    <row r="625" spans="1:42" ht="15.7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</row>
    <row r="626" spans="1:42" ht="15.7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</row>
    <row r="627" spans="1:42" ht="15.7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</row>
    <row r="628" spans="1:42" ht="15.7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</row>
    <row r="629" spans="1:42" ht="15.7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</row>
    <row r="630" spans="1:42" ht="15.7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</row>
    <row r="631" spans="1:42" ht="15.7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</row>
    <row r="632" spans="1:42" ht="15.7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</row>
    <row r="633" spans="1:42" ht="15.7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</row>
    <row r="634" spans="1:42" ht="15.7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</row>
    <row r="635" spans="1:42" ht="15.7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</row>
    <row r="636" spans="1:42" ht="15.7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</row>
    <row r="637" spans="1:42" ht="15.7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</row>
    <row r="638" spans="1:42" ht="15.7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</row>
    <row r="639" spans="1:42" ht="15.7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</row>
    <row r="640" spans="1:42" ht="15.7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</row>
    <row r="641" spans="1:42" ht="15.7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</row>
    <row r="642" spans="1:42" ht="15.7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</row>
    <row r="643" spans="1:42" ht="15.7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</row>
    <row r="644" spans="1:42" ht="15.7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</row>
    <row r="645" spans="1:42" ht="15.7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</row>
    <row r="646" spans="1:42" ht="15.7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</row>
    <row r="647" spans="1:42" ht="15.7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</row>
    <row r="648" spans="1:42" ht="15.7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</row>
    <row r="649" spans="1:42" ht="15.7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</row>
    <row r="650" spans="1:42" ht="15.7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</row>
    <row r="651" spans="1:42" ht="15.7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</row>
    <row r="652" spans="1:42" ht="15.7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</row>
    <row r="653" spans="1:42" ht="15.7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</row>
    <row r="654" spans="1:42" ht="15.7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</row>
    <row r="655" spans="1:42" ht="15.7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</row>
    <row r="656" spans="1:42" ht="15.7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</row>
    <row r="657" spans="1:42" ht="15.7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</row>
    <row r="658" spans="1:42" ht="15.7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</row>
    <row r="659" spans="1:42" ht="15.7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</row>
    <row r="660" spans="1:42" ht="15.7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</row>
    <row r="661" spans="1:42" ht="15.7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</row>
    <row r="662" spans="1:42" ht="15.7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</row>
    <row r="663" spans="1:42" ht="15.7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</row>
    <row r="664" spans="1:42" ht="15.7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</row>
    <row r="665" spans="1:42" ht="15.7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</row>
    <row r="666" spans="1:42" ht="15.7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</row>
    <row r="667" spans="1:42" ht="15.7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</row>
    <row r="668" spans="1:42" ht="15.7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</row>
    <row r="669" spans="1:42" ht="15.7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</row>
    <row r="670" spans="1:42" ht="15.7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</row>
    <row r="671" spans="1:42" ht="15.7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</row>
    <row r="672" spans="1:42" ht="15.7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</row>
    <row r="673" spans="1:42" ht="15.7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</row>
    <row r="674" spans="1:42" ht="15.7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</row>
    <row r="675" spans="1:42" ht="15.7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</row>
    <row r="676" spans="1:42" ht="15.7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</row>
    <row r="677" spans="1:42" ht="15.7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</row>
    <row r="678" spans="1:42" ht="15.7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</row>
    <row r="679" spans="1:42" ht="15.7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</row>
    <row r="680" spans="1:42" ht="15.7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</row>
    <row r="681" spans="1:42" ht="15.7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</row>
    <row r="682" spans="1:42" ht="15.7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</row>
    <row r="683" spans="1:42" ht="15.7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</row>
    <row r="684" spans="1:42" ht="15.7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</row>
    <row r="685" spans="1:42" ht="15.7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</row>
    <row r="686" spans="1:42" ht="15.7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</row>
    <row r="687" spans="1:42" ht="15.7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</row>
    <row r="688" spans="1:42" ht="15.7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</row>
    <row r="689" spans="1:42" ht="15.7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</row>
    <row r="690" spans="1:42" ht="15.7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</row>
    <row r="691" spans="1:42" ht="15.7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</row>
    <row r="692" spans="1:42" ht="15.7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</row>
    <row r="693" spans="1:42" ht="15.7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</row>
    <row r="694" spans="1:42" ht="15.7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</row>
    <row r="695" spans="1:42" ht="15.7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</row>
    <row r="696" spans="1:42" ht="15.7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</row>
    <row r="697" spans="1:42" ht="15.7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</row>
    <row r="698" spans="1:42" ht="15.7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</row>
    <row r="699" spans="1:42" ht="15.7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</row>
    <row r="700" spans="1:42" ht="15.7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</row>
    <row r="701" spans="1:42" ht="15.7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</row>
    <row r="702" spans="1:42" ht="15.7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</row>
    <row r="703" spans="1:42" ht="15.7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</row>
    <row r="704" spans="1:42" ht="15.7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</row>
    <row r="705" spans="1:42" ht="15.7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</row>
    <row r="706" spans="1:42" ht="15.7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</row>
    <row r="707" spans="1:42" ht="15.7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</row>
    <row r="708" spans="1:42" ht="15.7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</row>
    <row r="709" spans="1:42" ht="15.7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</row>
    <row r="710" spans="1:42" ht="15.7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</row>
    <row r="711" spans="1:42" ht="15.7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</row>
    <row r="712" spans="1:42" ht="15.7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</row>
    <row r="713" spans="1:42" ht="15.7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</row>
    <row r="714" spans="1:42" ht="15.7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</row>
    <row r="715" spans="1:42" ht="15.7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</row>
    <row r="716" spans="1:42" ht="15.7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</row>
    <row r="717" spans="1:42" ht="15.7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</row>
    <row r="718" spans="1:42" ht="15.7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</row>
    <row r="719" spans="1:42" ht="15.7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</row>
    <row r="720" spans="1:42" ht="15.7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</row>
    <row r="721" spans="1:42" ht="15.7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</row>
    <row r="722" spans="1:42" ht="15.7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</row>
    <row r="723" spans="1:42" ht="15.7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</row>
    <row r="724" spans="1:42" ht="15.7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</row>
    <row r="725" spans="1:42" ht="15.7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</row>
    <row r="726" spans="1:42" ht="15.7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</row>
    <row r="727" spans="1:42" ht="15.7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</row>
    <row r="728" spans="1:42" ht="15.7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</row>
    <row r="729" spans="1:42" ht="15.7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</row>
    <row r="730" spans="1:42" ht="15.7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</row>
    <row r="731" spans="1:42" ht="15.7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</row>
    <row r="732" spans="1:42" ht="15.7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</row>
    <row r="733" spans="1:42" ht="15.7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</row>
    <row r="734" spans="1:42" ht="15.7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</row>
    <row r="735" spans="1:42" ht="15.7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</row>
    <row r="736" spans="1:42" ht="15.7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</row>
    <row r="737" spans="1:42" ht="15.7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</row>
    <row r="738" spans="1:42" ht="15.7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</row>
    <row r="739" spans="1:42" ht="15.7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</row>
    <row r="740" spans="1:42" ht="15.7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</row>
    <row r="741" spans="1:42" ht="15.7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</row>
    <row r="742" spans="1:42" ht="15.7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</row>
    <row r="743" spans="1:42" ht="15.7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</row>
    <row r="744" spans="1:42" ht="15.7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</row>
    <row r="745" spans="1:42" ht="15.7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</row>
    <row r="746" spans="1:42" ht="15.7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</row>
    <row r="747" spans="1:42" ht="15.7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</row>
    <row r="748" spans="1:42" ht="15.7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</row>
    <row r="749" spans="1:42" ht="15.7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</row>
    <row r="750" spans="1:42" ht="15.7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</row>
    <row r="751" spans="1:42" ht="15.7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</row>
    <row r="752" spans="1:42" ht="15.7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</row>
    <row r="753" spans="1:42" ht="15.7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</row>
    <row r="754" spans="1:42" ht="15.7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</row>
    <row r="755" spans="1:42" ht="15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</row>
    <row r="756" spans="1:42" ht="15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</row>
    <row r="757" spans="1:42" ht="15.7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</row>
    <row r="758" spans="1:42" ht="15.7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</row>
    <row r="759" spans="1:42" ht="15.7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</row>
    <row r="760" spans="1:42" ht="15.7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</row>
    <row r="761" spans="1:42" ht="15.7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</row>
    <row r="762" spans="1:42" ht="15.7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</row>
    <row r="763" spans="1:42" ht="15.7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</row>
    <row r="764" spans="1:42" ht="15.7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</row>
    <row r="765" spans="1:42" ht="15.7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</row>
    <row r="766" spans="1:42" ht="15.7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</row>
    <row r="767" spans="1:42" ht="15.7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</row>
    <row r="768" spans="1:42" ht="15.7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</row>
    <row r="769" spans="1:42" ht="15.7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</row>
    <row r="770" spans="1:42" ht="15.7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</row>
    <row r="771" spans="1:42" ht="15.7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</row>
    <row r="772" spans="1:42" ht="15.7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</row>
    <row r="773" spans="1:42" ht="15.7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</row>
    <row r="774" spans="1:42" ht="15.7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</row>
    <row r="775" spans="1:42" ht="15.7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</row>
    <row r="776" spans="1:42" ht="15.7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</row>
    <row r="777" spans="1:42" ht="15.7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</row>
    <row r="778" spans="1:42" ht="15.7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</row>
    <row r="779" spans="1:42" ht="15.7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</row>
    <row r="780" spans="1:42" ht="15.7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</row>
    <row r="781" spans="1:42" ht="15.7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</row>
    <row r="782" spans="1:42" ht="15.7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</row>
    <row r="783" spans="1:42" ht="15.7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</row>
    <row r="784" spans="1:42" ht="15.7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</row>
    <row r="785" spans="1:42" ht="15.7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</row>
    <row r="786" spans="1:42" ht="15.7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</row>
    <row r="787" spans="1:42" ht="15.7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</row>
    <row r="788" spans="1:42" ht="15.7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</row>
    <row r="789" spans="1:42" ht="15.7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</row>
    <row r="790" spans="1:42" ht="15.7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</row>
    <row r="791" spans="1:42" ht="15.7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</row>
    <row r="792" spans="1:42" ht="15.7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</row>
    <row r="793" spans="1:42" ht="15.7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</row>
    <row r="794" spans="1:42" ht="15.7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</row>
    <row r="795" spans="1:42" ht="15.7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</row>
    <row r="796" spans="1:42" ht="15.7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</row>
    <row r="797" spans="1:42" ht="15.7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</row>
    <row r="798" spans="1:42" ht="15.7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</row>
    <row r="799" spans="1:42" ht="15.7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</row>
    <row r="800" spans="1:42" ht="15.7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</row>
    <row r="801" spans="1:42" ht="15.7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</row>
    <row r="802" spans="1:42" ht="15.7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</row>
    <row r="803" spans="1:42" ht="15.7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</row>
    <row r="804" spans="1:42" ht="15.7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</row>
    <row r="805" spans="1:42" ht="15.7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</row>
    <row r="806" spans="1:42" ht="15.7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</row>
    <row r="807" spans="1:42" ht="15.7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</row>
    <row r="808" spans="1:42" ht="15.7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</row>
    <row r="809" spans="1:42" ht="15.7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</row>
    <row r="810" spans="1:42" ht="15.7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</row>
    <row r="811" spans="1:42" ht="15.7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</row>
    <row r="812" spans="1:42" ht="15.7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</row>
    <row r="813" spans="1:42" ht="15.7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</row>
    <row r="814" spans="1:42" ht="15.7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</row>
    <row r="815" spans="1:42" ht="15.7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</row>
    <row r="816" spans="1:42" ht="15.7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</row>
    <row r="817" spans="1:42" ht="15.7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</row>
    <row r="818" spans="1:42" ht="15.7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</row>
    <row r="819" spans="1:42" ht="15.7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</row>
    <row r="820" spans="1:42" ht="15.7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</row>
    <row r="821" spans="1:42" ht="15.7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</row>
    <row r="822" spans="1:42" ht="15.7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</row>
    <row r="823" spans="1:42" ht="15.7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</row>
    <row r="824" spans="1:42" ht="15.7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</row>
    <row r="825" spans="1:42" ht="15.7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</row>
    <row r="826" spans="1:42" ht="15.7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</row>
    <row r="827" spans="1:42" ht="15.7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</row>
    <row r="828" spans="1:42" ht="15.7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</row>
    <row r="829" spans="1:42" ht="15.7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</row>
    <row r="830" spans="1:42" ht="15.7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</row>
    <row r="831" spans="1:42" ht="15.7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</row>
    <row r="832" spans="1:42" ht="15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</row>
    <row r="833" spans="1:42" ht="15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</row>
    <row r="834" spans="1:42" ht="15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</row>
    <row r="835" spans="1:42" ht="15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</row>
    <row r="836" spans="1:42" ht="15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</row>
    <row r="837" spans="1:42" ht="15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</row>
    <row r="838" spans="1:42" ht="15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</row>
    <row r="839" spans="1:42" ht="15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</row>
    <row r="840" spans="1:42" ht="15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</row>
    <row r="841" spans="1:42" ht="15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</row>
    <row r="842" spans="1:42" ht="15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</row>
    <row r="843" spans="1:42" ht="15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</row>
    <row r="844" spans="1:42" ht="15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</row>
    <row r="845" spans="1:42" ht="15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</row>
    <row r="846" spans="1:42" ht="15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</row>
    <row r="847" spans="1:42" ht="15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</row>
    <row r="848" spans="1:42" ht="15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</row>
    <row r="849" spans="1:42" ht="15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</row>
    <row r="850" spans="1:42" ht="15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</row>
    <row r="851" spans="1:42" ht="15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</row>
    <row r="852" spans="1:42" ht="15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</row>
    <row r="853" spans="1:42" ht="15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</row>
    <row r="854" spans="1:42" ht="15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</row>
    <row r="855" spans="1:42" ht="15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</row>
    <row r="856" spans="1:42" ht="15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</row>
    <row r="857" spans="1:42" ht="15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</row>
    <row r="858" spans="1:42" ht="15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</row>
    <row r="859" spans="1:42" ht="15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</row>
    <row r="860" spans="1:42" ht="15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</row>
    <row r="861" spans="1:42" ht="15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</row>
    <row r="862" spans="1:42" ht="15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</row>
    <row r="863" spans="1:42" ht="15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</row>
    <row r="864" spans="1:42" ht="15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</row>
    <row r="865" spans="1:42" ht="15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</row>
    <row r="866" spans="1:42" ht="15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</row>
    <row r="867" spans="1:42" ht="15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</row>
    <row r="868" spans="1:42" ht="15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</row>
    <row r="869" spans="1:42" ht="15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</row>
    <row r="870" spans="1:42" ht="15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</row>
    <row r="871" spans="1:42" ht="15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</row>
    <row r="872" spans="1:42" ht="15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</row>
    <row r="873" spans="1:42" ht="15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</row>
    <row r="874" spans="1:42" ht="15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</row>
    <row r="875" spans="1:42" ht="15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</row>
    <row r="876" spans="1:42" ht="15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</row>
    <row r="877" spans="1:42" ht="15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</row>
    <row r="878" spans="1:42" ht="15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</row>
    <row r="879" spans="1:42" ht="15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</row>
    <row r="880" spans="1:42" ht="15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</row>
    <row r="881" spans="1:42" ht="15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</row>
    <row r="882" spans="1:42" ht="15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</row>
    <row r="883" spans="1:42" ht="15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</row>
    <row r="884" spans="1:42" ht="15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</row>
    <row r="885" spans="1:42" ht="15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</row>
    <row r="886" spans="1:42" ht="15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</row>
    <row r="887" spans="1:42" ht="15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</row>
    <row r="888" spans="1:42" ht="15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</row>
    <row r="889" spans="1:42" ht="15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</row>
    <row r="890" spans="1:42" ht="15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</row>
    <row r="891" spans="1:42" ht="15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</row>
    <row r="892" spans="1:42" ht="15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</row>
    <row r="893" spans="1:42" ht="15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</row>
    <row r="894" spans="1:42" ht="15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</row>
    <row r="895" spans="1:42" ht="15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</row>
    <row r="896" spans="1:42" ht="15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</row>
    <row r="897" spans="1:42" ht="15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</row>
    <row r="898" spans="1:42" ht="15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</row>
    <row r="899" spans="1:42" ht="15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</row>
    <row r="900" spans="1:42" ht="15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</row>
    <row r="901" spans="1:42" ht="15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</row>
    <row r="902" spans="1:42" ht="15.7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</row>
    <row r="903" spans="1:42" ht="15.7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</row>
    <row r="904" spans="1:42" ht="15.7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</row>
    <row r="905" spans="1:42" ht="15.7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</row>
    <row r="906" spans="1:42" ht="15.7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</row>
    <row r="907" spans="1:42" ht="15.7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</row>
    <row r="908" spans="1:42" ht="15.7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</row>
    <row r="909" spans="1:42" ht="15.7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</row>
    <row r="910" spans="1:42" ht="15.7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</row>
    <row r="911" spans="1:42" ht="15.7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</row>
    <row r="912" spans="1:42" ht="15.7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</row>
    <row r="913" spans="1:42" ht="15.7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</row>
    <row r="914" spans="1:42" ht="15.7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</row>
    <row r="915" spans="1:42" ht="15.7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</row>
    <row r="916" spans="1:42" ht="15.7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</row>
    <row r="917" spans="1:42" ht="15.7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</row>
    <row r="918" spans="1:42" ht="15.7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</row>
    <row r="919" spans="1:42" ht="15.7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</row>
    <row r="920" spans="1:42" ht="15.7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</row>
    <row r="921" spans="1:42" ht="15.7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</row>
    <row r="922" spans="1:42" ht="15.7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</row>
    <row r="923" spans="1:42" ht="15.7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</row>
    <row r="924" spans="1:42" ht="15.7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</row>
    <row r="925" spans="1:42" ht="15.7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</row>
    <row r="926" spans="1:42" ht="15.7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</row>
    <row r="927" spans="1:42" ht="15.7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</row>
    <row r="928" spans="1:42" ht="15.7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</row>
    <row r="929" spans="1:42" ht="15.7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</row>
    <row r="930" spans="1:42" ht="15.7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</row>
    <row r="931" spans="1:42" ht="15.7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</row>
    <row r="932" spans="1:42" ht="15.7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</row>
    <row r="933" spans="1:42" ht="15.7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</row>
    <row r="934" spans="1:42" ht="15.7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</row>
    <row r="935" spans="1:42" ht="15.7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</row>
    <row r="936" spans="1:42" ht="15.7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</row>
    <row r="937" spans="1:42" ht="15.7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</row>
    <row r="938" spans="1:42" ht="15.7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</row>
    <row r="939" spans="1:42" ht="15.7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</row>
    <row r="940" spans="1:42" ht="15.7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</row>
    <row r="941" spans="1:42" ht="15.7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</row>
    <row r="942" spans="1:42" ht="15.7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</row>
    <row r="943" spans="1:42" ht="15.7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</row>
    <row r="944" spans="1:42" ht="15.7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</row>
    <row r="945" spans="1:42" ht="15.7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</row>
    <row r="946" spans="1:42" ht="15.7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</row>
    <row r="947" spans="1:42" ht="15.7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</row>
    <row r="948" spans="1:42" ht="15.7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</row>
    <row r="949" spans="1:42" ht="15.7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</row>
    <row r="950" spans="1:42" ht="15.7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</row>
    <row r="951" spans="1:42" ht="15.7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</row>
    <row r="952" spans="1:42" ht="15.7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</row>
    <row r="953" spans="1:42" ht="15.7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</row>
    <row r="954" spans="1:42" ht="15.7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</row>
    <row r="955" spans="1:42" ht="15.7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</row>
    <row r="956" spans="1:42" ht="15.7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</row>
    <row r="957" spans="1:42" ht="15.7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</row>
    <row r="958" spans="1:42" ht="15.7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</row>
    <row r="959" spans="1:42" ht="15.7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</row>
    <row r="960" spans="1:42" ht="15.7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</row>
    <row r="961" spans="1:42" ht="15.7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</row>
    <row r="962" spans="1:42" ht="15.7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</row>
    <row r="963" spans="1:42" ht="15.7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</row>
    <row r="964" spans="1:42" ht="15.7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</row>
    <row r="965" spans="1:42" ht="15.7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</row>
    <row r="966" spans="1:42" ht="15.7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</row>
    <row r="967" spans="1:42" ht="15.7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</row>
    <row r="968" spans="1:42" ht="15.7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</row>
    <row r="969" spans="1:42" ht="15.7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</row>
    <row r="970" spans="1:42" ht="15.7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</row>
    <row r="971" spans="1:42" ht="15.7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</row>
    <row r="972" spans="1:42" ht="15.7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</row>
    <row r="973" spans="1:42" ht="15.7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</row>
    <row r="974" spans="1:42" ht="15.7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</row>
    <row r="975" spans="1:42" ht="15.7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</row>
    <row r="976" spans="1:42" ht="15.7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</row>
    <row r="977" spans="1:42" ht="15.7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</row>
    <row r="978" spans="1:42" ht="15.7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</row>
    <row r="979" spans="1:42" ht="15.7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</row>
    <row r="980" spans="1:42" ht="15.7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</row>
    <row r="981" spans="1:42" ht="15.7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</row>
    <row r="982" spans="1:42" ht="15.7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</row>
    <row r="983" spans="1:42" ht="15.7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</row>
    <row r="984" spans="1:42" ht="15.7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</row>
    <row r="985" spans="1:42" ht="15.7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</row>
    <row r="986" spans="1:42" ht="15.7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</row>
    <row r="987" spans="1:42" ht="15.7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</row>
    <row r="988" spans="1:42" ht="15.7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</row>
    <row r="989" spans="1:42" ht="15.7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</row>
    <row r="990" spans="1:42" ht="15.7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</row>
    <row r="991" spans="1:42" ht="15.7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</row>
    <row r="992" spans="1:42" ht="15.7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</row>
    <row r="993" spans="1:42" ht="15.7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</row>
    <row r="994" spans="1:42" ht="15.7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</row>
    <row r="995" spans="1:42" ht="15.7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</row>
    <row r="996" spans="1:42" ht="15.7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</row>
    <row r="997" spans="1:42" ht="15.7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</row>
    <row r="998" spans="1:42" ht="15.7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</row>
    <row r="999" spans="1:42" ht="15.7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</row>
    <row r="1000" spans="1:42" ht="15.7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</row>
  </sheetData>
  <mergeCells count="14">
    <mergeCell ref="Y17:AC17"/>
    <mergeCell ref="B2:C3"/>
    <mergeCell ref="E6:I6"/>
    <mergeCell ref="J6:N6"/>
    <mergeCell ref="O6:S6"/>
    <mergeCell ref="T6:X6"/>
    <mergeCell ref="Y6:AC6"/>
    <mergeCell ref="E17:I17"/>
    <mergeCell ref="J17:N17"/>
    <mergeCell ref="O17:S17"/>
    <mergeCell ref="K33:N33"/>
    <mergeCell ref="P33:S33"/>
    <mergeCell ref="U33:X33"/>
    <mergeCell ref="T17:X17"/>
  </mergeCells>
  <conditionalFormatting sqref="B13">
    <cfRule type="containsText" dxfId="3" priority="1" operator="containsText" text=" ">
      <formula>NOT(ISERROR(SEARCH((" "),(B13))))</formula>
    </cfRule>
  </conditionalFormatting>
  <conditionalFormatting sqref="B28">
    <cfRule type="containsText" dxfId="2" priority="2" operator="containsText" text=" ">
      <formula>NOT(ISERROR(SEARCH((" "),(B28))))</formula>
    </cfRule>
  </conditionalFormatting>
  <dataValidations count="1">
    <dataValidation type="list" allowBlank="1" showErrorMessage="1" sqref="C8:C12 C19:C27" xr:uid="{00000000-0002-0000-0400-000000000000}">
      <formula1>Fringe_Rate</formula1>
    </dataValidation>
  </dataValidations>
  <pageMargins left="0.25" right="0.25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1000000}">
          <x14:formula1>
            <xm:f>'Fringe Benefit Rates'!$A$2:$A$19</xm:f>
          </x14:formula1>
          <xm:sqref>D40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0"/>
  <sheetViews>
    <sheetView workbookViewId="0"/>
  </sheetViews>
  <sheetFormatPr defaultColWidth="12.6328125" defaultRowHeight="15" customHeight="1"/>
  <cols>
    <col min="1" max="1" width="23.6328125" customWidth="1"/>
    <col min="2" max="6" width="12.6328125" customWidth="1"/>
  </cols>
  <sheetData>
    <row r="1" spans="1:26" ht="15.75" customHeight="1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26" ht="15.75" customHeight="1">
      <c r="A2" s="115"/>
      <c r="B2" s="241"/>
      <c r="C2" s="242"/>
      <c r="D2" s="242"/>
      <c r="E2" s="242"/>
      <c r="F2" s="242"/>
      <c r="G2" s="242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6" ht="15.7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spans="1:26" ht="15.75" customHeight="1">
      <c r="A4" s="115"/>
      <c r="B4" s="115" t="s">
        <v>76</v>
      </c>
      <c r="C4" s="115" t="s">
        <v>77</v>
      </c>
      <c r="D4" s="115" t="s">
        <v>78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spans="1:26" ht="15.75" customHeight="1">
      <c r="A5" s="115" t="s">
        <v>104</v>
      </c>
      <c r="B5" s="116">
        <v>0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spans="1:26" ht="15.75" customHeight="1">
      <c r="A6" s="117" t="s">
        <v>105</v>
      </c>
      <c r="B6" s="116">
        <f>0.2*B5</f>
        <v>0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6" ht="15.75" customHeight="1">
      <c r="A7" s="115" t="s">
        <v>106</v>
      </c>
      <c r="B7" s="116">
        <f>0.2*B5</f>
        <v>0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spans="1:26" ht="15.75" customHeight="1">
      <c r="A8" s="115" t="s">
        <v>100</v>
      </c>
      <c r="B8" s="116">
        <f>SUM(B6:B7)</f>
        <v>0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</row>
    <row r="9" spans="1:26" ht="15.75" customHeight="1">
      <c r="A9" s="115" t="s">
        <v>107</v>
      </c>
      <c r="B9" s="118" t="e">
        <f>B6/B5</f>
        <v>#DIV/0!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</row>
    <row r="10" spans="1:26" ht="15.75" customHeight="1">
      <c r="A10" s="115" t="s">
        <v>108</v>
      </c>
      <c r="B10" s="118" t="e">
        <f>B7/B5</f>
        <v>#DIV/0!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1:26" ht="15.75" customHeight="1">
      <c r="A11" s="115" t="s">
        <v>109</v>
      </c>
      <c r="B11" s="118">
        <f>9*0.2</f>
        <v>1.8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</row>
    <row r="12" spans="1:26" ht="15.75" customHeight="1">
      <c r="A12" s="115" t="s">
        <v>110</v>
      </c>
      <c r="B12" s="118" t="e">
        <f>3*B10</f>
        <v>#DIV/0!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spans="1:26" ht="15.75" customHeight="1">
      <c r="A13" s="115" t="s">
        <v>111</v>
      </c>
      <c r="B13" s="118" t="e">
        <f>SUM(B11:B12)</f>
        <v>#DIV/0!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spans="1:26" ht="15.75" customHeight="1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1:26" ht="15.75" customHeight="1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26" ht="15.75" customHeight="1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 ht="15.75" customHeight="1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 ht="15.75" customHeight="1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 ht="15.75" customHeight="1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 ht="15.75" customHeight="1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 ht="15.75" customHeight="1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 ht="15.75" customHeight="1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 ht="15.75" customHeight="1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 ht="15.75" customHeight="1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 ht="15.75" customHeight="1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spans="1:26" ht="15.75" customHeight="1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spans="1:26" ht="15.75" customHeight="1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6" ht="15.75" customHeight="1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spans="1:26" ht="15.75" customHeight="1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spans="1:26" ht="15.75" customHeight="1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spans="1:26" ht="15.75" customHeight="1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spans="1:26" ht="15.75" customHeight="1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spans="1:26" ht="15.75" customHeight="1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 ht="15.75" customHeight="1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spans="1:26" ht="15.75" customHeight="1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</row>
    <row r="36" spans="1:26" ht="15.75" customHeight="1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spans="1:26" ht="15.75" customHeight="1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spans="1:26" ht="15.75" customHeight="1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spans="1:26" ht="15.75" customHeight="1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spans="1:26" ht="15.75" customHeight="1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spans="1:26" ht="15.75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</row>
    <row r="42" spans="1:26" ht="15.75" customHeight="1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</row>
    <row r="43" spans="1:26" ht="15.75" customHeight="1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</row>
    <row r="44" spans="1:26" ht="15.75" customHeight="1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spans="1:26" ht="15.75" customHeight="1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</row>
    <row r="46" spans="1:26" ht="15.75" customHeight="1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</row>
    <row r="47" spans="1:26" ht="15.75" customHeight="1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</row>
    <row r="48" spans="1:26" ht="15.75" customHeight="1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</row>
    <row r="49" spans="1:26" ht="15.75" customHeight="1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</row>
    <row r="50" spans="1:26" ht="15.75" customHeight="1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</row>
    <row r="51" spans="1:26" ht="15.75" customHeight="1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</row>
    <row r="52" spans="1:26" ht="15.75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</row>
    <row r="53" spans="1:26" ht="15.75" customHeight="1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</row>
    <row r="54" spans="1:26" ht="15.75" customHeight="1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</row>
    <row r="55" spans="1:26" ht="15.75" customHeight="1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</row>
    <row r="56" spans="1:26" ht="15.75" customHeight="1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</row>
    <row r="57" spans="1:26" ht="15.75" customHeight="1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</row>
    <row r="58" spans="1:26" ht="15.75" customHeight="1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</row>
    <row r="59" spans="1:26" ht="15.75" customHeigh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</row>
    <row r="60" spans="1:26" ht="15.75" customHeight="1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</row>
    <row r="61" spans="1:26" ht="15.75" customHeight="1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</row>
    <row r="62" spans="1:26" ht="15.75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</row>
    <row r="63" spans="1:26" ht="15.75" customHeight="1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</row>
    <row r="64" spans="1:26" ht="15.75" customHeight="1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</row>
    <row r="65" spans="1:26" ht="15.75" customHeight="1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</row>
    <row r="66" spans="1:26" ht="15.75" customHeight="1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</row>
    <row r="67" spans="1:26" ht="15.75" customHeight="1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</row>
    <row r="68" spans="1:26" ht="15.75" customHeight="1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</row>
    <row r="69" spans="1:26" ht="15.75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</row>
    <row r="70" spans="1:26" ht="15.75" customHeight="1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</row>
    <row r="71" spans="1:26" ht="15.75" customHeigh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</row>
    <row r="72" spans="1:26" ht="15.75" customHeight="1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</row>
    <row r="73" spans="1:26" ht="15.75" customHeight="1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</row>
    <row r="74" spans="1:26" ht="15.75" customHeight="1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</row>
    <row r="75" spans="1:26" ht="15.75" customHeight="1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</row>
    <row r="76" spans="1:26" ht="15.75" customHeight="1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</row>
    <row r="77" spans="1:26" ht="15.75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</row>
    <row r="78" spans="1:26" ht="15.75" customHeight="1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</row>
    <row r="79" spans="1:26" ht="15.75" customHeight="1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</row>
    <row r="80" spans="1:26" ht="15.75" customHeight="1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</row>
    <row r="81" spans="1:26" ht="15.75" customHeight="1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</row>
    <row r="82" spans="1:26" ht="15.75" customHeight="1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</row>
    <row r="83" spans="1:26" ht="15.75" customHeight="1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</row>
    <row r="84" spans="1:26" ht="15.75" customHeight="1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</row>
    <row r="85" spans="1:26" ht="15.75" customHeight="1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</row>
    <row r="86" spans="1:26" ht="15.75" customHeight="1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</row>
    <row r="87" spans="1:26" ht="15.75" customHeight="1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</row>
    <row r="88" spans="1:26" ht="15.75" customHeight="1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</row>
    <row r="89" spans="1:26" ht="15.75" customHeight="1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</row>
    <row r="90" spans="1:26" ht="15.75" customHeight="1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</row>
    <row r="91" spans="1:26" ht="15.75" customHeight="1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</row>
    <row r="92" spans="1:26" ht="15.75" customHeight="1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</row>
    <row r="93" spans="1:26" ht="15.75" customHeight="1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</row>
    <row r="94" spans="1:26" ht="15.75" customHeight="1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</row>
    <row r="95" spans="1:26" ht="15.75" customHeight="1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</row>
    <row r="96" spans="1:26" ht="15.75" customHeight="1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</row>
    <row r="97" spans="1:26" ht="15.75" customHeight="1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</row>
    <row r="98" spans="1:26" ht="15.75" customHeight="1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</row>
    <row r="99" spans="1:26" ht="15.75" customHeight="1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</row>
    <row r="100" spans="1:26" ht="15.75" customHeight="1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</row>
    <row r="101" spans="1:26" ht="15.75" customHeight="1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</row>
    <row r="102" spans="1:26" ht="15.75" customHeight="1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</row>
    <row r="103" spans="1:26" ht="15.75" customHeight="1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</row>
    <row r="104" spans="1:26" ht="15.75" customHeight="1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</row>
    <row r="105" spans="1:26" ht="15.75" customHeight="1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</row>
    <row r="106" spans="1:26" ht="15.75" customHeight="1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</row>
    <row r="107" spans="1:26" ht="15.75" customHeight="1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</row>
    <row r="108" spans="1:26" ht="15.75" customHeight="1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</row>
    <row r="109" spans="1:26" ht="15.75" customHeight="1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</row>
    <row r="110" spans="1:26" ht="15.75" customHeight="1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</row>
    <row r="111" spans="1:26" ht="15.75" customHeight="1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</row>
    <row r="112" spans="1:26" ht="15.75" customHeight="1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</row>
    <row r="113" spans="1:26" ht="15.75" customHeight="1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</row>
    <row r="114" spans="1:26" ht="15.75" customHeight="1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</row>
    <row r="115" spans="1:26" ht="15.75" customHeight="1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</row>
    <row r="116" spans="1:26" ht="15.75" customHeight="1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</row>
    <row r="117" spans="1:26" ht="15.75" customHeight="1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</row>
    <row r="118" spans="1:26" ht="15.75" customHeight="1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</row>
    <row r="119" spans="1:26" ht="15.75" customHeight="1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</row>
    <row r="120" spans="1:26" ht="15.75" customHeight="1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</row>
    <row r="121" spans="1:26" ht="15.75" customHeight="1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</row>
    <row r="122" spans="1:26" ht="15.75" customHeight="1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</row>
    <row r="123" spans="1:26" ht="15.75" customHeight="1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</row>
    <row r="124" spans="1:26" ht="15.75" customHeight="1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</row>
    <row r="125" spans="1:26" ht="15.75" customHeight="1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</row>
    <row r="126" spans="1:26" ht="15.75" customHeight="1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</row>
    <row r="127" spans="1:26" ht="15.75" customHeight="1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</row>
    <row r="128" spans="1:26" ht="15.75" customHeight="1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</row>
    <row r="129" spans="1:26" ht="15.75" customHeight="1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</row>
    <row r="130" spans="1:26" ht="15.75" customHeight="1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</row>
    <row r="131" spans="1:26" ht="15.75" customHeight="1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</row>
    <row r="132" spans="1:26" ht="15.75" customHeight="1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</row>
    <row r="133" spans="1:26" ht="15.75" customHeight="1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</row>
    <row r="134" spans="1:26" ht="15.75" customHeight="1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</row>
    <row r="135" spans="1:26" ht="15.75" customHeight="1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</row>
    <row r="136" spans="1:26" ht="15.75" customHeight="1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</row>
    <row r="137" spans="1:26" ht="15.75" customHeight="1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</row>
    <row r="138" spans="1:26" ht="15.75" customHeight="1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</row>
    <row r="139" spans="1:26" ht="15.75" customHeight="1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</row>
    <row r="140" spans="1:26" ht="15.75" customHeight="1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</row>
    <row r="141" spans="1:26" ht="15.75" customHeight="1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</row>
    <row r="142" spans="1:26" ht="15.75" customHeight="1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</row>
    <row r="143" spans="1:26" ht="15.75" customHeight="1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</row>
    <row r="144" spans="1:26" ht="15.75" customHeight="1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</row>
    <row r="145" spans="1:26" ht="15.75" customHeight="1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</row>
    <row r="146" spans="1:26" ht="15.75" customHeight="1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</row>
    <row r="147" spans="1:26" ht="15.75" customHeight="1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</row>
    <row r="148" spans="1:26" ht="15.75" customHeight="1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</row>
    <row r="149" spans="1:26" ht="15.75" customHeight="1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</row>
    <row r="150" spans="1:26" ht="15.75" customHeight="1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</row>
    <row r="151" spans="1:26" ht="15.75" customHeight="1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</row>
    <row r="152" spans="1:26" ht="15.75" customHeight="1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</row>
    <row r="153" spans="1:26" ht="15.75" customHeight="1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</row>
    <row r="154" spans="1:26" ht="15.75" customHeight="1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</row>
    <row r="155" spans="1:26" ht="15.75" customHeight="1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</row>
    <row r="156" spans="1:26" ht="15.75" customHeight="1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</row>
    <row r="157" spans="1:26" ht="15.75" customHeight="1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</row>
    <row r="158" spans="1:26" ht="15.75" customHeight="1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</row>
    <row r="159" spans="1:26" ht="15.75" customHeight="1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</row>
    <row r="160" spans="1:26" ht="15.75" customHeight="1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</row>
    <row r="161" spans="1:26" ht="15.75" customHeight="1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</row>
    <row r="162" spans="1:26" ht="15.75" customHeight="1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</row>
    <row r="163" spans="1:26" ht="15.75" customHeight="1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</row>
    <row r="164" spans="1:26" ht="15.75" customHeight="1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</row>
    <row r="165" spans="1:26" ht="15.75" customHeight="1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1:26" ht="15.75" customHeight="1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1:26" ht="15.75" customHeight="1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</row>
    <row r="168" spans="1:26" ht="15.75" customHeight="1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</row>
    <row r="169" spans="1:26" ht="15.75" customHeight="1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</row>
    <row r="170" spans="1:26" ht="15.75" customHeight="1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</row>
    <row r="171" spans="1:26" ht="15.75" customHeight="1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</row>
    <row r="172" spans="1:26" ht="15.75" customHeight="1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</row>
    <row r="173" spans="1:26" ht="15.75" customHeight="1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</row>
    <row r="174" spans="1:26" ht="15.75" customHeight="1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</row>
    <row r="175" spans="1:26" ht="15.75" customHeight="1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</row>
    <row r="176" spans="1:26" ht="15.75" customHeight="1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</row>
    <row r="177" spans="1:26" ht="15.75" customHeight="1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</row>
    <row r="178" spans="1:26" ht="15.75" customHeight="1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</row>
    <row r="179" spans="1:26" ht="15.75" customHeight="1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</row>
    <row r="180" spans="1:26" ht="15.75" customHeight="1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</row>
    <row r="181" spans="1:26" ht="15.75" customHeight="1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</row>
    <row r="182" spans="1:26" ht="15.75" customHeight="1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</row>
    <row r="183" spans="1:26" ht="15.75" customHeight="1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</row>
    <row r="184" spans="1:26" ht="15.75" customHeight="1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</row>
    <row r="185" spans="1:26" ht="15.75" customHeight="1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</row>
    <row r="186" spans="1:26" ht="15.75" customHeight="1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</row>
    <row r="187" spans="1:26" ht="15.75" customHeight="1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</row>
    <row r="188" spans="1:26" ht="15.75" customHeight="1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</row>
    <row r="189" spans="1:26" ht="15.75" customHeight="1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</row>
    <row r="190" spans="1:26" ht="15.75" customHeight="1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</row>
    <row r="191" spans="1:26" ht="15.75" customHeight="1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</row>
    <row r="192" spans="1:26" ht="15.75" customHeight="1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</row>
    <row r="193" spans="1:26" ht="15.75" customHeight="1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</row>
    <row r="194" spans="1:26" ht="15.75" customHeight="1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</row>
    <row r="195" spans="1:26" ht="15.75" customHeight="1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</row>
    <row r="196" spans="1:26" ht="15.75" customHeight="1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</row>
    <row r="197" spans="1:26" ht="15.75" customHeight="1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</row>
    <row r="198" spans="1:26" ht="15.75" customHeight="1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</row>
    <row r="199" spans="1:26" ht="15.75" customHeight="1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</row>
    <row r="200" spans="1:26" ht="15.75" customHeight="1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</row>
    <row r="201" spans="1:26" ht="15.75" customHeight="1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</row>
    <row r="202" spans="1:26" ht="15.75" customHeight="1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</row>
    <row r="203" spans="1:26" ht="15.75" customHeight="1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</row>
    <row r="204" spans="1:26" ht="15.75" customHeight="1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</row>
    <row r="205" spans="1:26" ht="15.75" customHeight="1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</row>
    <row r="206" spans="1:26" ht="15.75" customHeight="1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</row>
    <row r="207" spans="1:26" ht="15.75" customHeight="1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</row>
    <row r="208" spans="1:26" ht="15.75" customHeight="1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</row>
    <row r="209" spans="1:26" ht="15.75" customHeight="1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</row>
    <row r="210" spans="1:26" ht="15.75" customHeight="1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</row>
    <row r="211" spans="1:26" ht="15.75" customHeight="1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</row>
    <row r="212" spans="1:26" ht="15.75" customHeight="1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</row>
    <row r="213" spans="1:26" ht="15.75" customHeight="1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</row>
    <row r="214" spans="1:26" ht="15.75" customHeight="1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</row>
    <row r="215" spans="1:26" ht="15.75" customHeight="1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</row>
    <row r="216" spans="1:26" ht="15.75" customHeight="1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</row>
    <row r="217" spans="1:26" ht="15.75" customHeight="1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</row>
    <row r="218" spans="1:26" ht="15.75" customHeight="1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</row>
    <row r="219" spans="1:26" ht="15.75" customHeight="1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</row>
    <row r="220" spans="1:26" ht="15.75" customHeight="1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G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0"/>
  <sheetViews>
    <sheetView workbookViewId="0"/>
  </sheetViews>
  <sheetFormatPr defaultColWidth="12.6328125" defaultRowHeight="15" customHeight="1"/>
  <cols>
    <col min="1" max="1" width="57.453125" customWidth="1"/>
    <col min="2" max="4" width="12.6328125" customWidth="1"/>
    <col min="5" max="6" width="18.90625" customWidth="1"/>
    <col min="7" max="11" width="12.6328125" customWidth="1"/>
    <col min="12" max="12" width="23" customWidth="1"/>
    <col min="13" max="13" width="63.453125" customWidth="1"/>
    <col min="14" max="26" width="12.6328125" customWidth="1"/>
  </cols>
  <sheetData>
    <row r="1" spans="1:26" ht="49.5" customHeight="1">
      <c r="A1" s="119" t="s">
        <v>112</v>
      </c>
      <c r="B1" s="47"/>
      <c r="C1" s="243"/>
      <c r="D1" s="225"/>
      <c r="E1" s="225"/>
      <c r="F1" s="225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5.75" customHeigh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38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5.75" customHeight="1">
      <c r="A3" s="38"/>
      <c r="B3" s="47"/>
      <c r="C3" s="38"/>
      <c r="D3" s="38"/>
      <c r="E3" s="38"/>
      <c r="F3" s="38"/>
      <c r="G3" s="38"/>
      <c r="H3" s="38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15.75" customHeight="1">
      <c r="A4" s="244" t="s">
        <v>113</v>
      </c>
      <c r="B4" s="245"/>
      <c r="C4" s="245"/>
      <c r="D4" s="245"/>
      <c r="E4" s="245"/>
      <c r="F4" s="246"/>
      <c r="G4" s="120" t="s">
        <v>33</v>
      </c>
      <c r="H4" s="120" t="s">
        <v>34</v>
      </c>
      <c r="I4" s="120" t="s">
        <v>35</v>
      </c>
      <c r="J4" s="120" t="s">
        <v>36</v>
      </c>
      <c r="K4" s="120" t="s">
        <v>99</v>
      </c>
      <c r="L4" s="55" t="s">
        <v>100</v>
      </c>
      <c r="M4" s="121" t="s">
        <v>114</v>
      </c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5.75" customHeight="1">
      <c r="A5" s="247"/>
      <c r="B5" s="217"/>
      <c r="C5" s="217"/>
      <c r="D5" s="217"/>
      <c r="E5" s="217"/>
      <c r="F5" s="218"/>
      <c r="G5" s="122"/>
      <c r="H5" s="123"/>
      <c r="I5" s="123"/>
      <c r="J5" s="123"/>
      <c r="K5" s="123"/>
      <c r="L5" s="124">
        <f t="shared" ref="L5:L12" si="0">SUM(G5:K5)</f>
        <v>0</v>
      </c>
      <c r="M5" s="125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5.75" customHeight="1">
      <c r="A6" s="247"/>
      <c r="B6" s="217"/>
      <c r="C6" s="217"/>
      <c r="D6" s="217"/>
      <c r="E6" s="217"/>
      <c r="F6" s="218"/>
      <c r="G6" s="122"/>
      <c r="H6" s="123"/>
      <c r="I6" s="123"/>
      <c r="J6" s="123"/>
      <c r="K6" s="123"/>
      <c r="L6" s="124">
        <f t="shared" si="0"/>
        <v>0</v>
      </c>
      <c r="M6" s="126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5.75" customHeight="1">
      <c r="A7" s="247"/>
      <c r="B7" s="217"/>
      <c r="C7" s="217"/>
      <c r="D7" s="217"/>
      <c r="E7" s="217"/>
      <c r="F7" s="218"/>
      <c r="G7" s="122"/>
      <c r="H7" s="123"/>
      <c r="I7" s="123"/>
      <c r="J7" s="123"/>
      <c r="K7" s="123"/>
      <c r="L7" s="124">
        <f t="shared" si="0"/>
        <v>0</v>
      </c>
      <c r="M7" s="12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15.75" customHeight="1">
      <c r="A8" s="247"/>
      <c r="B8" s="217"/>
      <c r="C8" s="217"/>
      <c r="D8" s="217"/>
      <c r="E8" s="217"/>
      <c r="F8" s="218"/>
      <c r="G8" s="122"/>
      <c r="H8" s="123"/>
      <c r="I8" s="123"/>
      <c r="J8" s="123"/>
      <c r="K8" s="123"/>
      <c r="L8" s="124">
        <f t="shared" si="0"/>
        <v>0</v>
      </c>
      <c r="M8" s="12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15.75" customHeight="1">
      <c r="A9" s="247"/>
      <c r="B9" s="217"/>
      <c r="C9" s="217"/>
      <c r="D9" s="217"/>
      <c r="E9" s="217"/>
      <c r="F9" s="218"/>
      <c r="G9" s="122"/>
      <c r="H9" s="123"/>
      <c r="I9" s="123"/>
      <c r="J9" s="123"/>
      <c r="K9" s="123"/>
      <c r="L9" s="124">
        <f t="shared" si="0"/>
        <v>0</v>
      </c>
      <c r="M9" s="12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5.75" customHeight="1">
      <c r="A10" s="247"/>
      <c r="B10" s="217"/>
      <c r="C10" s="217"/>
      <c r="D10" s="217"/>
      <c r="E10" s="217"/>
      <c r="F10" s="218"/>
      <c r="G10" s="122"/>
      <c r="H10" s="123"/>
      <c r="I10" s="123"/>
      <c r="J10" s="123"/>
      <c r="K10" s="123"/>
      <c r="L10" s="124">
        <f t="shared" si="0"/>
        <v>0</v>
      </c>
      <c r="M10" s="12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5.75" customHeight="1">
      <c r="A11" s="247"/>
      <c r="B11" s="217"/>
      <c r="C11" s="217"/>
      <c r="D11" s="217"/>
      <c r="E11" s="217"/>
      <c r="F11" s="218"/>
      <c r="G11" s="122"/>
      <c r="H11" s="123"/>
      <c r="I11" s="123"/>
      <c r="J11" s="123"/>
      <c r="K11" s="123"/>
      <c r="L11" s="124">
        <f t="shared" si="0"/>
        <v>0</v>
      </c>
      <c r="M11" s="12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.75" customHeight="1">
      <c r="A12" s="247"/>
      <c r="B12" s="217"/>
      <c r="C12" s="217"/>
      <c r="D12" s="217"/>
      <c r="E12" s="217"/>
      <c r="F12" s="218"/>
      <c r="G12" s="122"/>
      <c r="H12" s="123"/>
      <c r="I12" s="123"/>
      <c r="J12" s="123"/>
      <c r="K12" s="123"/>
      <c r="L12" s="124">
        <f t="shared" si="0"/>
        <v>0</v>
      </c>
      <c r="M12" s="12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5.75" customHeight="1">
      <c r="A13" s="47"/>
      <c r="B13" s="47"/>
      <c r="C13" s="47"/>
      <c r="D13" s="47"/>
      <c r="E13" s="248" t="s">
        <v>115</v>
      </c>
      <c r="F13" s="249"/>
      <c r="G13" s="128">
        <f t="shared" ref="G13:L13" si="1">SUM(G5:G12)</f>
        <v>0</v>
      </c>
      <c r="H13" s="128">
        <f t="shared" si="1"/>
        <v>0</v>
      </c>
      <c r="I13" s="128">
        <f t="shared" si="1"/>
        <v>0</v>
      </c>
      <c r="J13" s="128">
        <f t="shared" si="1"/>
        <v>0</v>
      </c>
      <c r="K13" s="128">
        <f t="shared" si="1"/>
        <v>0</v>
      </c>
      <c r="L13" s="124">
        <f t="shared" si="1"/>
        <v>0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5.7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49.5" customHeight="1">
      <c r="A15" s="119" t="s">
        <v>116</v>
      </c>
      <c r="B15" s="46"/>
      <c r="C15" s="38"/>
      <c r="D15" s="38"/>
      <c r="E15" s="38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5.75" customHeight="1">
      <c r="A16" s="46"/>
      <c r="B16" s="46"/>
      <c r="C16" s="46"/>
      <c r="D16" s="47"/>
      <c r="E16" s="47"/>
      <c r="F16" s="47"/>
      <c r="G16" s="120" t="s">
        <v>33</v>
      </c>
      <c r="H16" s="120" t="s">
        <v>34</v>
      </c>
      <c r="I16" s="120" t="s">
        <v>35</v>
      </c>
      <c r="J16" s="120" t="s">
        <v>36</v>
      </c>
      <c r="K16" s="120" t="s">
        <v>99</v>
      </c>
      <c r="L16" s="55" t="s">
        <v>100</v>
      </c>
      <c r="M16" s="121" t="s">
        <v>114</v>
      </c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5.75" customHeight="1">
      <c r="A17" s="247" t="s">
        <v>117</v>
      </c>
      <c r="B17" s="217"/>
      <c r="C17" s="217"/>
      <c r="D17" s="217"/>
      <c r="E17" s="217"/>
      <c r="F17" s="218"/>
      <c r="G17" s="122"/>
      <c r="H17" s="123"/>
      <c r="I17" s="123"/>
      <c r="J17" s="123"/>
      <c r="K17" s="123"/>
      <c r="L17" s="124">
        <f t="shared" ref="L17:L18" si="2">SUM(G17:K17)</f>
        <v>0</v>
      </c>
      <c r="M17" s="125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.75" customHeight="1">
      <c r="A18" s="247" t="s">
        <v>118</v>
      </c>
      <c r="B18" s="217"/>
      <c r="C18" s="217"/>
      <c r="D18" s="217"/>
      <c r="E18" s="217"/>
      <c r="F18" s="218"/>
      <c r="G18" s="122"/>
      <c r="H18" s="123"/>
      <c r="I18" s="123"/>
      <c r="J18" s="123"/>
      <c r="K18" s="123"/>
      <c r="L18" s="124">
        <f t="shared" si="2"/>
        <v>0</v>
      </c>
      <c r="M18" s="125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5.75" customHeight="1">
      <c r="A19" s="47"/>
      <c r="B19" s="47"/>
      <c r="C19" s="47"/>
      <c r="D19" s="47"/>
      <c r="E19" s="248" t="s">
        <v>119</v>
      </c>
      <c r="F19" s="249"/>
      <c r="G19" s="129">
        <f t="shared" ref="G19:L19" si="3">SUM(G17:G18)</f>
        <v>0</v>
      </c>
      <c r="H19" s="129">
        <f t="shared" si="3"/>
        <v>0</v>
      </c>
      <c r="I19" s="129">
        <f t="shared" si="3"/>
        <v>0</v>
      </c>
      <c r="J19" s="129">
        <f t="shared" si="3"/>
        <v>0</v>
      </c>
      <c r="K19" s="129">
        <f t="shared" si="3"/>
        <v>0</v>
      </c>
      <c r="L19" s="124">
        <f t="shared" si="3"/>
        <v>0</v>
      </c>
      <c r="M19" s="130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5.75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49.5" customHeight="1">
      <c r="A21" s="131" t="s">
        <v>120</v>
      </c>
      <c r="B21" s="38"/>
      <c r="C21" s="38"/>
      <c r="D21" s="38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5.75" customHeight="1">
      <c r="A22" s="132"/>
      <c r="B22" s="132"/>
      <c r="C22" s="132"/>
      <c r="D22" s="132"/>
      <c r="E22" s="132"/>
      <c r="F22" s="132"/>
      <c r="G22" s="120" t="s">
        <v>33</v>
      </c>
      <c r="H22" s="120" t="s">
        <v>34</v>
      </c>
      <c r="I22" s="120" t="s">
        <v>35</v>
      </c>
      <c r="J22" s="120" t="s">
        <v>36</v>
      </c>
      <c r="K22" s="120" t="s">
        <v>99</v>
      </c>
      <c r="L22" s="55" t="s">
        <v>100</v>
      </c>
      <c r="M22" s="121" t="s">
        <v>114</v>
      </c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5.75" customHeight="1">
      <c r="A23" s="250" t="s">
        <v>121</v>
      </c>
      <c r="B23" s="251"/>
      <c r="C23" s="251"/>
      <c r="D23" s="251"/>
      <c r="E23" s="251"/>
      <c r="F23" s="251"/>
      <c r="G23" s="134"/>
      <c r="H23" s="135"/>
      <c r="I23" s="135"/>
      <c r="J23" s="135"/>
      <c r="K23" s="135"/>
      <c r="L23" s="124">
        <f t="shared" ref="L23:L26" si="4">SUM(G23:K23)</f>
        <v>0</v>
      </c>
      <c r="M23" s="125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5.75" customHeight="1">
      <c r="A24" s="247" t="s">
        <v>122</v>
      </c>
      <c r="B24" s="217"/>
      <c r="C24" s="217"/>
      <c r="D24" s="217"/>
      <c r="E24" s="217"/>
      <c r="F24" s="217"/>
      <c r="G24" s="122"/>
      <c r="H24" s="123"/>
      <c r="I24" s="123"/>
      <c r="J24" s="123"/>
      <c r="K24" s="123"/>
      <c r="L24" s="124">
        <f t="shared" si="4"/>
        <v>0</v>
      </c>
      <c r="M24" s="126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5.75" customHeight="1">
      <c r="A25" s="247" t="s">
        <v>123</v>
      </c>
      <c r="B25" s="217"/>
      <c r="C25" s="217"/>
      <c r="D25" s="217"/>
      <c r="E25" s="217"/>
      <c r="F25" s="217"/>
      <c r="G25" s="122"/>
      <c r="H25" s="123"/>
      <c r="I25" s="123"/>
      <c r="J25" s="123"/>
      <c r="K25" s="123"/>
      <c r="L25" s="124">
        <f t="shared" si="4"/>
        <v>0</v>
      </c>
      <c r="M25" s="12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5.75" customHeight="1">
      <c r="A26" s="247" t="s">
        <v>124</v>
      </c>
      <c r="B26" s="217"/>
      <c r="C26" s="217"/>
      <c r="D26" s="217"/>
      <c r="E26" s="217"/>
      <c r="F26" s="218"/>
      <c r="G26" s="123"/>
      <c r="H26" s="123"/>
      <c r="I26" s="123"/>
      <c r="J26" s="123"/>
      <c r="K26" s="123"/>
      <c r="L26" s="124">
        <f t="shared" si="4"/>
        <v>0</v>
      </c>
      <c r="M26" s="12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5.75" customHeight="1">
      <c r="A27" s="136"/>
      <c r="B27" s="252" t="s">
        <v>125</v>
      </c>
      <c r="C27" s="249"/>
      <c r="D27" s="137"/>
      <c r="E27" s="248" t="s">
        <v>126</v>
      </c>
      <c r="F27" s="249"/>
      <c r="G27" s="138">
        <f t="shared" ref="G27:L27" si="5">SUM(G23:G26)</f>
        <v>0</v>
      </c>
      <c r="H27" s="138">
        <f t="shared" si="5"/>
        <v>0</v>
      </c>
      <c r="I27" s="138">
        <f t="shared" si="5"/>
        <v>0</v>
      </c>
      <c r="J27" s="138">
        <f t="shared" si="5"/>
        <v>0</v>
      </c>
      <c r="K27" s="138">
        <f t="shared" si="5"/>
        <v>0</v>
      </c>
      <c r="L27" s="124">
        <f t="shared" si="5"/>
        <v>0</v>
      </c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5.7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5.7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49.5" customHeight="1">
      <c r="A30" s="119" t="s">
        <v>127</v>
      </c>
      <c r="B30" s="38"/>
      <c r="C30" s="38"/>
      <c r="D30" s="38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5.75" customHeight="1">
      <c r="A31" s="47"/>
      <c r="B31" s="47"/>
      <c r="C31" s="47"/>
      <c r="D31" s="47"/>
      <c r="E31" s="47"/>
      <c r="F31" s="47"/>
      <c r="G31" s="120" t="s">
        <v>33</v>
      </c>
      <c r="H31" s="120" t="s">
        <v>34</v>
      </c>
      <c r="I31" s="120" t="s">
        <v>35</v>
      </c>
      <c r="J31" s="120" t="s">
        <v>36</v>
      </c>
      <c r="K31" s="120" t="s">
        <v>99</v>
      </c>
      <c r="L31" s="55" t="s">
        <v>100</v>
      </c>
      <c r="M31" s="121" t="s">
        <v>128</v>
      </c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5.75" customHeight="1">
      <c r="A32" s="247" t="s">
        <v>129</v>
      </c>
      <c r="B32" s="217"/>
      <c r="C32" s="217"/>
      <c r="D32" s="217"/>
      <c r="E32" s="217"/>
      <c r="F32" s="217"/>
      <c r="G32" s="122"/>
      <c r="H32" s="123"/>
      <c r="I32" s="123"/>
      <c r="J32" s="123"/>
      <c r="K32" s="123"/>
      <c r="L32" s="124">
        <f t="shared" ref="L32:L43" si="6">SUM(G32:K32)</f>
        <v>0</v>
      </c>
      <c r="M32" s="125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5.75" customHeight="1">
      <c r="A33" s="247" t="s">
        <v>130</v>
      </c>
      <c r="B33" s="217"/>
      <c r="C33" s="217"/>
      <c r="D33" s="217"/>
      <c r="E33" s="217"/>
      <c r="F33" s="217"/>
      <c r="G33" s="122"/>
      <c r="H33" s="123"/>
      <c r="I33" s="123"/>
      <c r="J33" s="123"/>
      <c r="K33" s="123"/>
      <c r="L33" s="124">
        <f t="shared" si="6"/>
        <v>0</v>
      </c>
      <c r="M33" s="126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5.75" customHeight="1">
      <c r="A34" s="247" t="s">
        <v>131</v>
      </c>
      <c r="B34" s="217"/>
      <c r="C34" s="217"/>
      <c r="D34" s="217"/>
      <c r="E34" s="217"/>
      <c r="F34" s="217"/>
      <c r="G34" s="122"/>
      <c r="H34" s="123"/>
      <c r="I34" s="123"/>
      <c r="J34" s="123"/>
      <c r="K34" s="123"/>
      <c r="L34" s="124">
        <f t="shared" si="6"/>
        <v>0</v>
      </c>
      <c r="M34" s="12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5.75" customHeight="1">
      <c r="A35" s="247" t="s">
        <v>132</v>
      </c>
      <c r="B35" s="217"/>
      <c r="C35" s="217"/>
      <c r="D35" s="217"/>
      <c r="E35" s="217"/>
      <c r="F35" s="217"/>
      <c r="G35" s="122"/>
      <c r="H35" s="123"/>
      <c r="I35" s="123"/>
      <c r="J35" s="123"/>
      <c r="K35" s="123"/>
      <c r="L35" s="124">
        <f t="shared" si="6"/>
        <v>0</v>
      </c>
      <c r="M35" s="12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5.75" customHeight="1">
      <c r="A36" s="247" t="s">
        <v>133</v>
      </c>
      <c r="B36" s="217"/>
      <c r="C36" s="217"/>
      <c r="D36" s="217"/>
      <c r="E36" s="217"/>
      <c r="F36" s="217"/>
      <c r="G36" s="122"/>
      <c r="H36" s="123"/>
      <c r="I36" s="123"/>
      <c r="J36" s="123"/>
      <c r="K36" s="123"/>
      <c r="L36" s="124">
        <f t="shared" si="6"/>
        <v>0</v>
      </c>
      <c r="M36" s="12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5.75" customHeight="1">
      <c r="A37" s="247" t="s">
        <v>134</v>
      </c>
      <c r="B37" s="217"/>
      <c r="C37" s="217"/>
      <c r="D37" s="217"/>
      <c r="E37" s="217"/>
      <c r="F37" s="217"/>
      <c r="G37" s="122"/>
      <c r="H37" s="123"/>
      <c r="I37" s="123"/>
      <c r="J37" s="123"/>
      <c r="K37" s="123"/>
      <c r="L37" s="124">
        <f t="shared" si="6"/>
        <v>0</v>
      </c>
      <c r="M37" s="12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5.75" customHeight="1">
      <c r="A38" s="247" t="s">
        <v>135</v>
      </c>
      <c r="B38" s="217"/>
      <c r="C38" s="217"/>
      <c r="D38" s="217"/>
      <c r="E38" s="217"/>
      <c r="F38" s="217"/>
      <c r="G38" s="122"/>
      <c r="H38" s="123"/>
      <c r="I38" s="123"/>
      <c r="J38" s="123"/>
      <c r="K38" s="123"/>
      <c r="L38" s="124">
        <f t="shared" si="6"/>
        <v>0</v>
      </c>
      <c r="M38" s="12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5.75" customHeight="1">
      <c r="A39" s="250" t="s">
        <v>136</v>
      </c>
      <c r="B39" s="251"/>
      <c r="C39" s="251"/>
      <c r="D39" s="251"/>
      <c r="E39" s="251"/>
      <c r="F39" s="251"/>
      <c r="G39" s="122"/>
      <c r="H39" s="123"/>
      <c r="I39" s="123"/>
      <c r="J39" s="123"/>
      <c r="K39" s="123"/>
      <c r="L39" s="124">
        <f t="shared" si="6"/>
        <v>0</v>
      </c>
      <c r="M39" s="12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5.75" customHeight="1">
      <c r="A40" s="247" t="s">
        <v>137</v>
      </c>
      <c r="B40" s="217"/>
      <c r="C40" s="217"/>
      <c r="D40" s="217"/>
      <c r="E40" s="217"/>
      <c r="F40" s="217"/>
      <c r="G40" s="122"/>
      <c r="H40" s="123"/>
      <c r="I40" s="123"/>
      <c r="J40" s="123"/>
      <c r="K40" s="123"/>
      <c r="L40" s="124">
        <f t="shared" si="6"/>
        <v>0</v>
      </c>
      <c r="M40" s="12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5.75" customHeight="1">
      <c r="A41" s="247" t="s">
        <v>137</v>
      </c>
      <c r="B41" s="217"/>
      <c r="C41" s="217"/>
      <c r="D41" s="217"/>
      <c r="E41" s="217"/>
      <c r="F41" s="217"/>
      <c r="G41" s="122"/>
      <c r="H41" s="123"/>
      <c r="I41" s="123"/>
      <c r="J41" s="123"/>
      <c r="K41" s="123"/>
      <c r="L41" s="124">
        <f t="shared" si="6"/>
        <v>0</v>
      </c>
      <c r="M41" s="12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5.75" customHeight="1">
      <c r="A42" s="250" t="s">
        <v>137</v>
      </c>
      <c r="B42" s="251"/>
      <c r="C42" s="251"/>
      <c r="D42" s="251"/>
      <c r="E42" s="251"/>
      <c r="F42" s="251"/>
      <c r="G42" s="122"/>
      <c r="H42" s="123"/>
      <c r="I42" s="123"/>
      <c r="J42" s="123"/>
      <c r="K42" s="123"/>
      <c r="L42" s="124">
        <f t="shared" si="6"/>
        <v>0</v>
      </c>
      <c r="M42" s="12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5.75" customHeight="1">
      <c r="A43" s="247" t="s">
        <v>137</v>
      </c>
      <c r="B43" s="217"/>
      <c r="C43" s="217"/>
      <c r="D43" s="217"/>
      <c r="E43" s="217"/>
      <c r="F43" s="217"/>
      <c r="G43" s="122"/>
      <c r="H43" s="123"/>
      <c r="I43" s="123"/>
      <c r="J43" s="123"/>
      <c r="K43" s="123"/>
      <c r="L43" s="124">
        <f t="shared" si="6"/>
        <v>0</v>
      </c>
      <c r="M43" s="12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5.75" customHeight="1">
      <c r="A44" s="47"/>
      <c r="B44" s="47"/>
      <c r="C44" s="47"/>
      <c r="D44" s="38"/>
      <c r="E44" s="248" t="s">
        <v>138</v>
      </c>
      <c r="F44" s="256"/>
      <c r="G44" s="138">
        <f t="shared" ref="G44:L44" si="7">SUM(G32:G43)</f>
        <v>0</v>
      </c>
      <c r="H44" s="138">
        <f t="shared" si="7"/>
        <v>0</v>
      </c>
      <c r="I44" s="138">
        <f t="shared" si="7"/>
        <v>0</v>
      </c>
      <c r="J44" s="138">
        <f t="shared" si="7"/>
        <v>0</v>
      </c>
      <c r="K44" s="138">
        <f t="shared" si="7"/>
        <v>0</v>
      </c>
      <c r="L44" s="139">
        <f t="shared" si="7"/>
        <v>0</v>
      </c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5.7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49.5" customHeight="1">
      <c r="A46" s="119" t="s">
        <v>139</v>
      </c>
      <c r="B46" s="38"/>
      <c r="C46" s="38"/>
      <c r="D46" s="38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5.75" customHeight="1">
      <c r="A47" s="47"/>
      <c r="B47" s="47"/>
      <c r="C47" s="47"/>
      <c r="D47" s="47"/>
      <c r="E47" s="47"/>
      <c r="F47" s="47"/>
      <c r="G47" s="120" t="s">
        <v>33</v>
      </c>
      <c r="H47" s="120" t="s">
        <v>34</v>
      </c>
      <c r="I47" s="120" t="s">
        <v>35</v>
      </c>
      <c r="J47" s="120" t="s">
        <v>36</v>
      </c>
      <c r="K47" s="120" t="s">
        <v>99</v>
      </c>
      <c r="L47" s="55" t="s">
        <v>100</v>
      </c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5.75" customHeight="1">
      <c r="A48" s="47"/>
      <c r="B48" s="47"/>
      <c r="C48" s="38"/>
      <c r="D48" s="38"/>
      <c r="E48" s="248" t="s">
        <v>140</v>
      </c>
      <c r="F48" s="256"/>
      <c r="G48" s="140">
        <f t="shared" ref="G48:K48" si="8">G13+G19+G27+G44</f>
        <v>0</v>
      </c>
      <c r="H48" s="140">
        <f t="shared" si="8"/>
        <v>0</v>
      </c>
      <c r="I48" s="140">
        <f t="shared" si="8"/>
        <v>0</v>
      </c>
      <c r="J48" s="140">
        <f t="shared" si="8"/>
        <v>0</v>
      </c>
      <c r="K48" s="140">
        <f t="shared" si="8"/>
        <v>0</v>
      </c>
      <c r="L48" s="141">
        <v>0</v>
      </c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5.7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49.5" customHeight="1">
      <c r="A50" s="131" t="s">
        <v>141</v>
      </c>
      <c r="B50" s="38"/>
      <c r="C50" s="38"/>
      <c r="D50" s="38"/>
      <c r="E50" s="38"/>
      <c r="F50" s="38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5.75" customHeight="1">
      <c r="A51" s="46"/>
      <c r="B51" s="46"/>
      <c r="C51" s="257"/>
      <c r="D51" s="225"/>
      <c r="E51" s="225"/>
      <c r="F51" s="46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5.75" customHeight="1">
      <c r="A52" s="142" t="s">
        <v>142</v>
      </c>
      <c r="B52" s="253" t="s">
        <v>143</v>
      </c>
      <c r="C52" s="246"/>
      <c r="D52" s="120" t="s">
        <v>144</v>
      </c>
      <c r="E52" s="253" t="s">
        <v>145</v>
      </c>
      <c r="F52" s="246"/>
      <c r="G52" s="120" t="s">
        <v>33</v>
      </c>
      <c r="H52" s="120" t="s">
        <v>34</v>
      </c>
      <c r="I52" s="120" t="s">
        <v>35</v>
      </c>
      <c r="J52" s="120" t="s">
        <v>36</v>
      </c>
      <c r="K52" s="120" t="s">
        <v>99</v>
      </c>
      <c r="L52" s="55" t="s">
        <v>100</v>
      </c>
      <c r="M52" s="43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5.75" customHeight="1">
      <c r="A53" s="133"/>
      <c r="B53" s="254"/>
      <c r="C53" s="217"/>
      <c r="D53" s="143" t="str">
        <f>IFERROR(VLOOKUP(B53,'F&amp;A Rates'!A1:B6,2,FALSE),"")</f>
        <v/>
      </c>
      <c r="E53" s="255"/>
      <c r="F53" s="217"/>
      <c r="G53" s="144">
        <f ca="1">'Personnel Budget'!B39</f>
        <v>0</v>
      </c>
      <c r="H53" s="94">
        <f ca="1">'Personnel Budget'!C39</f>
        <v>0</v>
      </c>
      <c r="I53" s="94">
        <f ca="1">'Personnel Budget'!D39</f>
        <v>0</v>
      </c>
      <c r="J53" s="94">
        <f ca="1">'Personnel Budget'!E39</f>
        <v>0</v>
      </c>
      <c r="K53" s="94">
        <f ca="1">'Personnel Budget'!F39</f>
        <v>0</v>
      </c>
      <c r="L53" s="145">
        <f t="shared" ref="L53:L54" ca="1" si="9">SUM(G53:K53)</f>
        <v>0</v>
      </c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5.75" customHeight="1">
      <c r="A54" s="47"/>
      <c r="B54" s="47"/>
      <c r="C54" s="47"/>
      <c r="D54" s="47"/>
      <c r="E54" s="253" t="s">
        <v>146</v>
      </c>
      <c r="F54" s="246"/>
      <c r="G54" s="144" t="e">
        <f ca="1">G53*D53</f>
        <v>#VALUE!</v>
      </c>
      <c r="H54" s="144" t="e">
        <f ca="1">H53*D53</f>
        <v>#VALUE!</v>
      </c>
      <c r="I54" s="144" t="e">
        <f ca="1">I53*D53</f>
        <v>#VALUE!</v>
      </c>
      <c r="J54" s="144" t="e">
        <f ca="1">J53*D53</f>
        <v>#VALUE!</v>
      </c>
      <c r="K54" s="144" t="e">
        <f ca="1">K53*D53</f>
        <v>#VALUE!</v>
      </c>
      <c r="L54" s="145" t="e">
        <f t="shared" ca="1" si="9"/>
        <v>#VALUE!</v>
      </c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5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38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49.5" customHeight="1">
      <c r="A56" s="131" t="s">
        <v>147</v>
      </c>
      <c r="B56" s="38"/>
      <c r="C56" s="38"/>
      <c r="D56" s="38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5.75" customHeight="1">
      <c r="A57" s="46"/>
      <c r="B57" s="46"/>
      <c r="C57" s="46"/>
      <c r="D57" s="46"/>
      <c r="E57" s="47"/>
      <c r="F57" s="47"/>
      <c r="G57" s="120" t="s">
        <v>33</v>
      </c>
      <c r="H57" s="120" t="s">
        <v>34</v>
      </c>
      <c r="I57" s="120" t="s">
        <v>35</v>
      </c>
      <c r="J57" s="120" t="s">
        <v>36</v>
      </c>
      <c r="K57" s="120" t="s">
        <v>99</v>
      </c>
      <c r="L57" s="55" t="s">
        <v>100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5.75" customHeight="1">
      <c r="A58" s="47"/>
      <c r="B58" s="38"/>
      <c r="C58" s="46"/>
      <c r="D58" s="46"/>
      <c r="E58" s="248" t="s">
        <v>148</v>
      </c>
      <c r="F58" s="249"/>
      <c r="G58" s="146" t="e">
        <f t="shared" ref="G58:H58" ca="1" si="10">G48+G53+G54</f>
        <v>#VALUE!</v>
      </c>
      <c r="H58" s="147" t="e">
        <f t="shared" ca="1" si="10"/>
        <v>#VALUE!</v>
      </c>
      <c r="I58" s="147" t="e">
        <f ca="1">I44+I53+I54</f>
        <v>#VALUE!</v>
      </c>
      <c r="J58" s="147" t="e">
        <f ca="1">+J48+J53+J54</f>
        <v>#VALUE!</v>
      </c>
      <c r="K58" s="147" t="e">
        <f ca="1">K48+K53+K54</f>
        <v>#VALUE!</v>
      </c>
      <c r="L58" s="148" t="e">
        <f ca="1">SUM(G58:K58)</f>
        <v>#VALUE!</v>
      </c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5.75" customHeight="1">
      <c r="A59" s="47"/>
      <c r="B59" s="47"/>
      <c r="C59" s="46"/>
      <c r="D59" s="46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5.75" customHeight="1">
      <c r="A60" s="47"/>
      <c r="B60" s="47"/>
      <c r="C60" s="46"/>
      <c r="D60" s="46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5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5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5.7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5.7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5.7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5.7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5.7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5.7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5.7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5.7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5.7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5.7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5.7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5.7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5.7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5.7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5.7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5.7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5.7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5.7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5.7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5.7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5.7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5.7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5.7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5.7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5.7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5.7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5.7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5.7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5.7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5.7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5.7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5.7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5.7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5.7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5.7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5.7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5.7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5.7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5.7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5.7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5.7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5.7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5.7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5.7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5.7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5.7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5.7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5.7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5.7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5.7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5.7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5.7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5.7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5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5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5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5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5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5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5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5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5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5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5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5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5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5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5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5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5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5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5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5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5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5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5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5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5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5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5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5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5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5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5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5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5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5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5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5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5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5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5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5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5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5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5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5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5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5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5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5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5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5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5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5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5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5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5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5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5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5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5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5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5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5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5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5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5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5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5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5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5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5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5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5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5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5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5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5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5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5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5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5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5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5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5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5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5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5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5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5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5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5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5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5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5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5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5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5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5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5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5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5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5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5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5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5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5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5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5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5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5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5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5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5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5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5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5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5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5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5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5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5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5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5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5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5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5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5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5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5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5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5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5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5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5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5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5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5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5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5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5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5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5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5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5.7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5.7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5.7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5.7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5.7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5.7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5.7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5.7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5.7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5.7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5.7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5.7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5.7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5.7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5.7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5.7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5.7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5.7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5.7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5.7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5.7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5.7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5.7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5.7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5.7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5.7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5.7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5.7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5.7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5.7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5.7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5.7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5.7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5.7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5.7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5.7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5.7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5.7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5.7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5.7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5.7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5.7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5.7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5.7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5.7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5.7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5.7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.7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.7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.7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.7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.7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.7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.7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.7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.7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.7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.7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.7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.7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.7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.7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.7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.7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.7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.7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.7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.7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.7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.7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.7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.7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.7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.7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.7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.7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.7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.7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.7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.7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.7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.7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.7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.7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.7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.7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.7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.7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.7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.7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.7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.7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.7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.7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.7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.7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.7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.7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.7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.7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.7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.7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.7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.7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.7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.7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.7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.7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.7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.7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.7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.7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.7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.7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.7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.7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.7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.7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.7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.7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.7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.7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.7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.7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.7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.7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.7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.7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.7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.7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.7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.7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.7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.7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.7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.7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.7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.7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.7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.7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.7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.7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.7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.7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.7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.7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.7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.7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.7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.7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.7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.7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.7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.7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.7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.7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.7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.7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.7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.7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.7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.7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.7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.7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.7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.7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.7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.7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.7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.7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.7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.7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.7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.7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.7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.7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.7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.7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.7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.7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.7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.7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.7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.7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.7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.7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5.7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5.7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5.7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5.7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5.7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5.7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5.7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5.7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5.7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41">
    <mergeCell ref="B53:C53"/>
    <mergeCell ref="E53:F53"/>
    <mergeCell ref="E54:F54"/>
    <mergeCell ref="E58:F58"/>
    <mergeCell ref="A40:F40"/>
    <mergeCell ref="A41:F41"/>
    <mergeCell ref="A42:F42"/>
    <mergeCell ref="A43:F43"/>
    <mergeCell ref="E44:F44"/>
    <mergeCell ref="E48:F48"/>
    <mergeCell ref="C51:E51"/>
    <mergeCell ref="A37:F37"/>
    <mergeCell ref="A38:F38"/>
    <mergeCell ref="A39:F39"/>
    <mergeCell ref="B52:C52"/>
    <mergeCell ref="E52:F52"/>
    <mergeCell ref="A32:F32"/>
    <mergeCell ref="A33:F33"/>
    <mergeCell ref="A34:F34"/>
    <mergeCell ref="A35:F35"/>
    <mergeCell ref="A36:F36"/>
    <mergeCell ref="A24:F24"/>
    <mergeCell ref="A25:F25"/>
    <mergeCell ref="A26:F26"/>
    <mergeCell ref="B27:C27"/>
    <mergeCell ref="E27:F27"/>
    <mergeCell ref="E13:F13"/>
    <mergeCell ref="A17:F17"/>
    <mergeCell ref="A18:F18"/>
    <mergeCell ref="E19:F19"/>
    <mergeCell ref="A23:F23"/>
    <mergeCell ref="A8:F8"/>
    <mergeCell ref="A9:F9"/>
    <mergeCell ref="A10:F10"/>
    <mergeCell ref="A11:F11"/>
    <mergeCell ref="A12:F12"/>
    <mergeCell ref="C1:F1"/>
    <mergeCell ref="A4:F4"/>
    <mergeCell ref="A5:F5"/>
    <mergeCell ref="A6:F6"/>
    <mergeCell ref="A7:F7"/>
  </mergeCells>
  <conditionalFormatting sqref="D27">
    <cfRule type="containsBlanks" dxfId="1" priority="1">
      <formula>LEN(TRIM(D27))=0</formula>
    </cfRule>
  </conditionalFormatting>
  <conditionalFormatting sqref="D53">
    <cfRule type="cellIs" dxfId="0" priority="2" operator="equal">
      <formula>0</formula>
    </cfRule>
  </conditionalFormatting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0000000}">
          <x14:formula1>
            <xm:f>'F&amp;A Rates'!$A$1:$A$6</xm:f>
          </x14:formula1>
          <xm:sqref>B53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defaultColWidth="12.6328125" defaultRowHeight="15" customHeight="1"/>
  <cols>
    <col min="1" max="1" width="27.453125" customWidth="1"/>
    <col min="2" max="4" width="11.08984375" customWidth="1"/>
    <col min="5" max="5" width="10.08984375" customWidth="1"/>
    <col min="6" max="6" width="11.08984375" customWidth="1"/>
    <col min="7" max="7" width="12.08984375" customWidth="1"/>
    <col min="8" max="26" width="8.90625" customWidth="1"/>
  </cols>
  <sheetData>
    <row r="1" spans="1:26" ht="18.75" customHeight="1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6" ht="18.75" customHeight="1">
      <c r="A2" s="150"/>
      <c r="B2" s="151" t="s">
        <v>33</v>
      </c>
      <c r="C2" s="151" t="s">
        <v>34</v>
      </c>
      <c r="D2" s="151" t="s">
        <v>35</v>
      </c>
      <c r="E2" s="151" t="s">
        <v>35</v>
      </c>
      <c r="F2" s="152" t="s">
        <v>99</v>
      </c>
      <c r="G2" s="153" t="s">
        <v>100</v>
      </c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3" spans="1:26" ht="18.75" customHeight="1">
      <c r="A3" s="150" t="s">
        <v>149</v>
      </c>
      <c r="B3" s="154">
        <f ca="1">'Personnel Budget'!B37</f>
        <v>0</v>
      </c>
      <c r="C3" s="154">
        <f ca="1">'Personnel Budget'!C37</f>
        <v>0</v>
      </c>
      <c r="D3" s="154">
        <f ca="1">'Personnel Budget'!D37</f>
        <v>0</v>
      </c>
      <c r="E3" s="154">
        <f ca="1">'Personnel Budget'!E37</f>
        <v>0</v>
      </c>
      <c r="F3" s="154">
        <f ca="1">'Personnel Budget'!F37</f>
        <v>0</v>
      </c>
      <c r="G3" s="155">
        <f t="shared" ref="G3:G5" ca="1" si="0">SUM(B3:F3)</f>
        <v>0</v>
      </c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</row>
    <row r="4" spans="1:26" ht="18.75" customHeight="1">
      <c r="A4" s="150" t="s">
        <v>150</v>
      </c>
      <c r="B4" s="154">
        <f ca="1">+'Personnel Budget'!B38</f>
        <v>0</v>
      </c>
      <c r="C4" s="154">
        <f ca="1">+'Personnel Budget'!C38</f>
        <v>0</v>
      </c>
      <c r="D4" s="154">
        <f ca="1">+'Personnel Budget'!D38</f>
        <v>0</v>
      </c>
      <c r="E4" s="154">
        <f ca="1">+'Personnel Budget'!E38</f>
        <v>0</v>
      </c>
      <c r="F4" s="154">
        <f ca="1">+'Personnel Budget'!F38</f>
        <v>0</v>
      </c>
      <c r="G4" s="155">
        <f t="shared" ca="1" si="0"/>
        <v>0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</row>
    <row r="5" spans="1:26" ht="18.75" customHeight="1">
      <c r="A5" s="150" t="s">
        <v>88</v>
      </c>
      <c r="B5" s="154">
        <f ca="1">'Personnel Budget'!B33</f>
        <v>0</v>
      </c>
      <c r="C5" s="154">
        <f ca="1">'Personnel Budget'!C33</f>
        <v>0</v>
      </c>
      <c r="D5" s="154">
        <f ca="1">'Personnel Budget'!D33</f>
        <v>0</v>
      </c>
      <c r="E5" s="154">
        <f ca="1">'Personnel Budget'!E33</f>
        <v>0</v>
      </c>
      <c r="F5" s="154">
        <f ca="1">'Personnel Budget'!F33</f>
        <v>0</v>
      </c>
      <c r="G5" s="155">
        <f t="shared" ca="1" si="0"/>
        <v>0</v>
      </c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</row>
    <row r="6" spans="1:26" ht="18.75" customHeight="1">
      <c r="A6" s="156" t="s">
        <v>151</v>
      </c>
      <c r="B6" s="155">
        <f ca="1">+'Personnel Budget'!B39</f>
        <v>0</v>
      </c>
      <c r="C6" s="155">
        <f ca="1">+'Personnel Budget'!C39</f>
        <v>0</v>
      </c>
      <c r="D6" s="155">
        <f ca="1">+'Personnel Budget'!D39</f>
        <v>0</v>
      </c>
      <c r="E6" s="155">
        <f ca="1">+'Personnel Budget'!E39</f>
        <v>0</v>
      </c>
      <c r="F6" s="155">
        <f ca="1">+'Personnel Budget'!F39</f>
        <v>0</v>
      </c>
      <c r="G6" s="155">
        <f ca="1">+'Personnel Budget'!G39</f>
        <v>0</v>
      </c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</row>
    <row r="7" spans="1:26" ht="18.75" customHeight="1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</row>
    <row r="8" spans="1:26" ht="18.75" customHeight="1">
      <c r="A8" s="150" t="s">
        <v>152</v>
      </c>
      <c r="B8" s="150">
        <f>'Non-Personnel Budget'!G13</f>
        <v>0</v>
      </c>
      <c r="C8" s="150">
        <f>'Non-Personnel Budget'!H13</f>
        <v>0</v>
      </c>
      <c r="D8" s="150">
        <f>'Non-Personnel Budget'!I13</f>
        <v>0</v>
      </c>
      <c r="E8" s="150">
        <f>'Non-Personnel Budget'!J13</f>
        <v>0</v>
      </c>
      <c r="F8" s="150">
        <f>'Non-Personnel Budget'!K13</f>
        <v>0</v>
      </c>
      <c r="G8" s="150">
        <f>'Non-Personnel Budget'!L13</f>
        <v>0</v>
      </c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</row>
    <row r="9" spans="1:26" ht="18.75" customHeight="1">
      <c r="A9" s="150" t="s">
        <v>122</v>
      </c>
      <c r="B9" s="150">
        <f>'Non-Personnel Budget'!G19</f>
        <v>0</v>
      </c>
      <c r="C9" s="150">
        <f>'Non-Personnel Budget'!H19</f>
        <v>0</v>
      </c>
      <c r="D9" s="150">
        <f>'Non-Personnel Budget'!I19</f>
        <v>0</v>
      </c>
      <c r="E9" s="150">
        <f>'Non-Personnel Budget'!J19</f>
        <v>0</v>
      </c>
      <c r="F9" s="150">
        <f>'Non-Personnel Budget'!K19</f>
        <v>0</v>
      </c>
      <c r="G9" s="150">
        <f>'Non-Personnel Budget'!L19</f>
        <v>0</v>
      </c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</row>
    <row r="10" spans="1:26" ht="18.75" customHeight="1">
      <c r="A10" s="150" t="s">
        <v>153</v>
      </c>
      <c r="B10" s="150">
        <f>'Non-Personnel Budget'!G27</f>
        <v>0</v>
      </c>
      <c r="C10" s="150">
        <f>'Non-Personnel Budget'!H27</f>
        <v>0</v>
      </c>
      <c r="D10" s="150">
        <f>'Non-Personnel Budget'!I27</f>
        <v>0</v>
      </c>
      <c r="E10" s="150">
        <f>'Non-Personnel Budget'!J27</f>
        <v>0</v>
      </c>
      <c r="F10" s="150">
        <f>'Non-Personnel Budget'!K27</f>
        <v>0</v>
      </c>
      <c r="G10" s="150">
        <f>'Non-Personnel Budget'!L27</f>
        <v>0</v>
      </c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</row>
    <row r="11" spans="1:26" ht="18.75" customHeight="1">
      <c r="A11" s="150" t="s">
        <v>154</v>
      </c>
      <c r="B11" s="150">
        <f>'Non-Personnel Budget'!G44</f>
        <v>0</v>
      </c>
      <c r="C11" s="150">
        <f>'Non-Personnel Budget'!H44</f>
        <v>0</v>
      </c>
      <c r="D11" s="150">
        <f>'Non-Personnel Budget'!I44</f>
        <v>0</v>
      </c>
      <c r="E11" s="150">
        <f>'Non-Personnel Budget'!J44</f>
        <v>0</v>
      </c>
      <c r="F11" s="150">
        <f>'Non-Personnel Budget'!K44</f>
        <v>0</v>
      </c>
      <c r="G11" s="150">
        <f>'Non-Personnel Budget'!L44</f>
        <v>0</v>
      </c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</row>
    <row r="12" spans="1:26" ht="18.75" customHeight="1">
      <c r="A12" s="156" t="s">
        <v>155</v>
      </c>
      <c r="B12" s="157">
        <f>+'Non-Personnel Budget'!G48</f>
        <v>0</v>
      </c>
      <c r="C12" s="157">
        <f>+'Non-Personnel Budget'!H48</f>
        <v>0</v>
      </c>
      <c r="D12" s="157">
        <f>+'Non-Personnel Budget'!I48</f>
        <v>0</v>
      </c>
      <c r="E12" s="157">
        <f>+'Non-Personnel Budget'!J48</f>
        <v>0</v>
      </c>
      <c r="F12" s="157">
        <f>+'Non-Personnel Budget'!K48</f>
        <v>0</v>
      </c>
      <c r="G12" s="157">
        <f>+'Non-Personnel Budget'!L48</f>
        <v>0</v>
      </c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</row>
    <row r="13" spans="1:26" ht="18.75" customHeight="1">
      <c r="A13" s="158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</row>
    <row r="14" spans="1:26" ht="18.75" customHeight="1">
      <c r="A14" s="156" t="s">
        <v>151</v>
      </c>
      <c r="B14" s="156"/>
      <c r="C14" s="156"/>
      <c r="D14" s="156"/>
      <c r="E14" s="156"/>
      <c r="F14" s="156"/>
      <c r="G14" s="159">
        <f ca="1">G6</f>
        <v>0</v>
      </c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</row>
    <row r="15" spans="1:26" ht="18.75" customHeight="1">
      <c r="A15" s="156" t="s">
        <v>155</v>
      </c>
      <c r="B15" s="156"/>
      <c r="C15" s="156"/>
      <c r="D15" s="156"/>
      <c r="E15" s="156"/>
      <c r="F15" s="156"/>
      <c r="G15" s="160">
        <f>G12</f>
        <v>0</v>
      </c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</row>
    <row r="16" spans="1:26" ht="18.75" customHeight="1">
      <c r="A16" s="150" t="s">
        <v>156</v>
      </c>
      <c r="B16" s="154" t="e">
        <f ca="1">+'Non-Personnel Budget'!G53+'Non-Personnel Budget'!G54</f>
        <v>#VALUE!</v>
      </c>
      <c r="C16" s="154" t="e">
        <f ca="1">+'Non-Personnel Budget'!H53+'Non-Personnel Budget'!H54</f>
        <v>#VALUE!</v>
      </c>
      <c r="D16" s="154" t="e">
        <f ca="1">+'Non-Personnel Budget'!I53+'Non-Personnel Budget'!I54</f>
        <v>#VALUE!</v>
      </c>
      <c r="E16" s="154" t="e">
        <f ca="1">+'Non-Personnel Budget'!J53+'Non-Personnel Budget'!J54</f>
        <v>#VALUE!</v>
      </c>
      <c r="F16" s="154" t="e">
        <f ca="1">+'Non-Personnel Budget'!K53+'Non-Personnel Budget'!K54</f>
        <v>#VALUE!</v>
      </c>
      <c r="G16" s="155" t="e">
        <f ca="1">SUM(B16:F16)</f>
        <v>#VALUE!</v>
      </c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</row>
    <row r="17" spans="1:26" ht="18.75" customHeight="1">
      <c r="A17" s="158"/>
      <c r="B17" s="149"/>
      <c r="C17" s="149"/>
      <c r="D17" s="149"/>
      <c r="E17" s="149"/>
      <c r="F17" s="161"/>
      <c r="G17" s="156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</row>
    <row r="18" spans="1:26" ht="18.75" customHeight="1">
      <c r="A18" s="162" t="s">
        <v>81</v>
      </c>
      <c r="B18" s="155" t="e">
        <f t="shared" ref="B18:F18" ca="1" si="1">SUM(B6+B12+B16)</f>
        <v>#VALUE!</v>
      </c>
      <c r="C18" s="155" t="e">
        <f t="shared" ca="1" si="1"/>
        <v>#VALUE!</v>
      </c>
      <c r="D18" s="155" t="e">
        <f t="shared" ca="1" si="1"/>
        <v>#VALUE!</v>
      </c>
      <c r="E18" s="155" t="e">
        <f t="shared" ca="1" si="1"/>
        <v>#VALUE!</v>
      </c>
      <c r="F18" s="155" t="e">
        <f t="shared" ca="1" si="1"/>
        <v>#VALUE!</v>
      </c>
      <c r="G18" s="163" t="e">
        <f ca="1">G14+G15+G16</f>
        <v>#VALUE!</v>
      </c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</row>
    <row r="19" spans="1:26" ht="18.75" customHeight="1">
      <c r="A19" s="149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</row>
    <row r="20" spans="1:26" ht="18.75" customHeight="1">
      <c r="A20" s="149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</row>
    <row r="21" spans="1:26" ht="18.75" customHeight="1">
      <c r="A21" s="149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</row>
    <row r="22" spans="1:26" ht="18.75" customHeight="1">
      <c r="A22" s="149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</row>
    <row r="23" spans="1:26" ht="18.75" customHeight="1">
      <c r="A23" s="149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</row>
    <row r="24" spans="1:26" ht="18.75" customHeight="1">
      <c r="A24" s="149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</row>
    <row r="25" spans="1:26" ht="18.75" customHeight="1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</row>
    <row r="26" spans="1:26" ht="18.75" customHeight="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</row>
    <row r="27" spans="1:26" ht="18.75" customHeight="1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</row>
    <row r="28" spans="1:26" ht="18.75" customHeight="1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</row>
    <row r="29" spans="1:26" ht="18.75" customHeight="1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</row>
    <row r="30" spans="1:26" ht="18.75" customHeight="1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</row>
    <row r="31" spans="1:26" ht="18.75" customHeight="1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</row>
    <row r="32" spans="1:26" ht="18.75" customHeight="1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</row>
    <row r="33" spans="1:26" ht="18.75" customHeight="1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</row>
    <row r="34" spans="1:26" ht="18.75" customHeight="1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</row>
    <row r="35" spans="1:26" ht="18.75" customHeight="1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</row>
    <row r="36" spans="1:26" ht="18.75" customHeight="1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</row>
    <row r="37" spans="1:26" ht="18.75" customHeight="1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</row>
    <row r="38" spans="1:26" ht="18.75" customHeight="1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</row>
    <row r="39" spans="1:26" ht="18.75" customHeight="1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</row>
    <row r="40" spans="1:26" ht="18.75" customHeight="1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</row>
    <row r="41" spans="1:26" ht="18.75" customHeight="1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</row>
    <row r="42" spans="1:26" ht="18.75" customHeight="1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</row>
    <row r="43" spans="1:26" ht="18.75" customHeight="1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</row>
    <row r="44" spans="1:26" ht="18.75" customHeight="1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</row>
    <row r="45" spans="1:26" ht="18.75" customHeight="1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</row>
    <row r="46" spans="1:26" ht="18.75" customHeight="1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</row>
    <row r="47" spans="1:26" ht="18.75" customHeight="1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</row>
    <row r="48" spans="1:26" ht="18.75" customHeight="1">
      <c r="A48" s="149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</row>
    <row r="49" spans="1:26" ht="18.75" customHeight="1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</row>
    <row r="50" spans="1:26" ht="18.75" customHeight="1">
      <c r="A50" s="149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</row>
    <row r="51" spans="1:26" ht="18.75" customHeight="1">
      <c r="A51" s="149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</row>
    <row r="52" spans="1:26" ht="18.75" customHeight="1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</row>
    <row r="53" spans="1:26" ht="18.75" customHeight="1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</row>
    <row r="54" spans="1:26" ht="18.75" customHeight="1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</row>
    <row r="55" spans="1:26" ht="18.75" customHeight="1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</row>
    <row r="56" spans="1:26" ht="18.75" customHeight="1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</row>
    <row r="57" spans="1:26" ht="18.75" customHeight="1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</row>
    <row r="58" spans="1:26" ht="18.75" customHeight="1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</row>
    <row r="59" spans="1:26" ht="18.75" customHeight="1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</row>
    <row r="60" spans="1:26" ht="18.75" customHeight="1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</row>
    <row r="61" spans="1:26" ht="18.75" customHeight="1">
      <c r="A61" s="149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</row>
    <row r="62" spans="1:26" ht="18.75" customHeight="1">
      <c r="A62" s="149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</row>
    <row r="63" spans="1:26" ht="18.75" customHeight="1">
      <c r="A63" s="149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</row>
    <row r="64" spans="1:26" ht="18.75" customHeight="1">
      <c r="A64" s="149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</row>
    <row r="65" spans="1:26" ht="18.75" customHeight="1">
      <c r="A65" s="149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</row>
    <row r="66" spans="1:26" ht="18.75" customHeight="1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</row>
    <row r="67" spans="1:26" ht="18.75" customHeight="1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</row>
    <row r="68" spans="1:26" ht="18.75" customHeight="1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</row>
    <row r="69" spans="1:26" ht="18.75" customHeight="1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</row>
    <row r="70" spans="1:26" ht="18.75" customHeight="1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</row>
    <row r="71" spans="1:26" ht="18.75" customHeight="1">
      <c r="A71" s="149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</row>
    <row r="72" spans="1:26" ht="18.75" customHeight="1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</row>
    <row r="73" spans="1:26" ht="18.75" customHeight="1">
      <c r="A73" s="149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</row>
    <row r="74" spans="1:26" ht="18.75" customHeight="1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</row>
    <row r="75" spans="1:26" ht="18.75" customHeight="1">
      <c r="A75" s="149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</row>
    <row r="76" spans="1:26" ht="18.75" customHeight="1">
      <c r="A76" s="149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</row>
    <row r="77" spans="1:26" ht="18.75" customHeight="1">
      <c r="A77" s="149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</row>
    <row r="78" spans="1:26" ht="18.75" customHeight="1">
      <c r="A78" s="149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</row>
    <row r="79" spans="1:26" ht="18.75" customHeight="1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</row>
    <row r="80" spans="1:26" ht="18.75" customHeight="1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</row>
    <row r="81" spans="1:26" ht="18.75" customHeight="1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</row>
    <row r="82" spans="1:26" ht="18.75" customHeight="1">
      <c r="A82" s="149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</row>
    <row r="83" spans="1:26" ht="18.75" customHeight="1">
      <c r="A83" s="149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</row>
    <row r="84" spans="1:26" ht="18.75" customHeight="1">
      <c r="A84" s="149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</row>
    <row r="85" spans="1:26" ht="18.75" customHeight="1">
      <c r="A85" s="149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</row>
    <row r="86" spans="1:26" ht="18.75" customHeight="1">
      <c r="A86" s="149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</row>
    <row r="87" spans="1:26" ht="18.75" customHeight="1">
      <c r="A87" s="149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</row>
    <row r="88" spans="1:26" ht="18.75" customHeight="1">
      <c r="A88" s="149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</row>
    <row r="89" spans="1:26" ht="18.75" customHeight="1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</row>
    <row r="90" spans="1:26" ht="18.75" customHeight="1">
      <c r="A90" s="149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</row>
    <row r="91" spans="1:26" ht="18.75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</row>
    <row r="92" spans="1:26" ht="18.75" customHeight="1">
      <c r="A92" s="149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</row>
    <row r="93" spans="1:26" ht="18.75" customHeight="1">
      <c r="A93" s="149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</row>
    <row r="94" spans="1:26" ht="18.75" customHeight="1">
      <c r="A94" s="149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</row>
    <row r="95" spans="1:26" ht="18.75" customHeight="1">
      <c r="A95" s="149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</row>
    <row r="96" spans="1:26" ht="18.75" customHeight="1">
      <c r="A96" s="149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</row>
    <row r="97" spans="1:26" ht="18.75" customHeight="1">
      <c r="A97" s="149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</row>
    <row r="98" spans="1:26" ht="18.75" customHeight="1">
      <c r="A98" s="149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</row>
    <row r="99" spans="1:26" ht="18.75" customHeight="1">
      <c r="A99" s="149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</row>
    <row r="100" spans="1:26" ht="18.75" customHeight="1">
      <c r="A100" s="149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</row>
    <row r="101" spans="1:26" ht="18.75" customHeight="1">
      <c r="A101" s="149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</row>
    <row r="102" spans="1:26" ht="18.75" customHeight="1">
      <c r="A102" s="149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</row>
    <row r="103" spans="1:26" ht="18.75" customHeight="1">
      <c r="A103" s="149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</row>
    <row r="104" spans="1:26" ht="18.75" customHeight="1">
      <c r="A104" s="149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</row>
    <row r="105" spans="1:26" ht="18.75" customHeight="1">
      <c r="A105" s="149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</row>
    <row r="106" spans="1:26" ht="18.75" customHeight="1">
      <c r="A106" s="149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</row>
    <row r="107" spans="1:26" ht="18.75" customHeight="1">
      <c r="A107" s="149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</row>
    <row r="108" spans="1:26" ht="18.75" customHeight="1">
      <c r="A108" s="149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</row>
    <row r="109" spans="1:26" ht="18.75" customHeight="1">
      <c r="A109" s="149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</row>
    <row r="110" spans="1:26" ht="18.75" customHeight="1">
      <c r="A110" s="149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</row>
    <row r="111" spans="1:26" ht="18.75" customHeight="1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</row>
    <row r="112" spans="1:26" ht="18.75" customHeight="1">
      <c r="A112" s="149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</row>
    <row r="113" spans="1:26" ht="18.75" customHeight="1">
      <c r="A113" s="149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</row>
    <row r="114" spans="1:26" ht="18.75" customHeight="1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</row>
    <row r="115" spans="1:26" ht="18.75" customHeight="1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</row>
    <row r="116" spans="1:26" ht="18.75" customHeight="1">
      <c r="A116" s="149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</row>
    <row r="117" spans="1:26" ht="18.75" customHeight="1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</row>
    <row r="118" spans="1:26" ht="18.75" customHeight="1">
      <c r="A118" s="149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</row>
    <row r="119" spans="1:26" ht="18.75" customHeight="1">
      <c r="A119" s="149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</row>
    <row r="120" spans="1:26" ht="18.75" customHeight="1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</row>
    <row r="121" spans="1:26" ht="18.75" customHeight="1">
      <c r="A121" s="149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</row>
    <row r="122" spans="1:26" ht="18.75" customHeight="1">
      <c r="A122" s="149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</row>
    <row r="123" spans="1:26" ht="18.75" customHeight="1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</row>
    <row r="124" spans="1:26" ht="18.75" customHeight="1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</row>
    <row r="125" spans="1:26" ht="18.75" customHeight="1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</row>
    <row r="126" spans="1:26" ht="18.75" customHeight="1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</row>
    <row r="127" spans="1:26" ht="18.75" customHeight="1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</row>
    <row r="128" spans="1:26" ht="18.75" customHeight="1">
      <c r="A128" s="149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</row>
    <row r="129" spans="1:26" ht="18.75" customHeight="1">
      <c r="A129" s="149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</row>
    <row r="130" spans="1:26" ht="18.75" customHeight="1">
      <c r="A130" s="149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</row>
    <row r="131" spans="1:26" ht="18.75" customHeight="1">
      <c r="A131" s="149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</row>
    <row r="132" spans="1:26" ht="18.75" customHeight="1">
      <c r="A132" s="149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</row>
    <row r="133" spans="1:26" ht="18.75" customHeight="1">
      <c r="A133" s="149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</row>
    <row r="134" spans="1:26" ht="18.75" customHeight="1">
      <c r="A134" s="149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</row>
    <row r="135" spans="1:26" ht="18.75" customHeight="1">
      <c r="A135" s="149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</row>
    <row r="136" spans="1:26" ht="18.75" customHeight="1">
      <c r="A136" s="149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</row>
    <row r="137" spans="1:26" ht="18.75" customHeight="1">
      <c r="A137" s="149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</row>
    <row r="138" spans="1:26" ht="18.75" customHeight="1">
      <c r="A138" s="149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</row>
    <row r="139" spans="1:26" ht="18.75" customHeight="1">
      <c r="A139" s="149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</row>
    <row r="140" spans="1:26" ht="18.75" customHeight="1">
      <c r="A140" s="149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</row>
    <row r="141" spans="1:26" ht="18.75" customHeight="1">
      <c r="A141" s="149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</row>
    <row r="142" spans="1:26" ht="18.75" customHeight="1">
      <c r="A142" s="149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</row>
    <row r="143" spans="1:26" ht="18.75" customHeight="1">
      <c r="A143" s="149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</row>
    <row r="144" spans="1:26" ht="18.75" customHeight="1">
      <c r="A144" s="149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</row>
    <row r="145" spans="1:26" ht="18.75" customHeight="1">
      <c r="A145" s="149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</row>
    <row r="146" spans="1:26" ht="18.75" customHeight="1">
      <c r="A146" s="149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</row>
    <row r="147" spans="1:26" ht="18.75" customHeight="1">
      <c r="A147" s="149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</row>
    <row r="148" spans="1:26" ht="18.75" customHeight="1">
      <c r="A148" s="149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</row>
    <row r="149" spans="1:26" ht="18.75" customHeight="1">
      <c r="A149" s="149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</row>
    <row r="150" spans="1:26" ht="18.75" customHeight="1">
      <c r="A150" s="149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</row>
    <row r="151" spans="1:26" ht="18.75" customHeight="1">
      <c r="A151" s="149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</row>
    <row r="152" spans="1:26" ht="18.75" customHeight="1">
      <c r="A152" s="149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</row>
    <row r="153" spans="1:26" ht="18.75" customHeight="1">
      <c r="A153" s="149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</row>
    <row r="154" spans="1:26" ht="18.75" customHeight="1">
      <c r="A154" s="149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</row>
    <row r="155" spans="1:26" ht="18.75" customHeight="1">
      <c r="A155" s="149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</row>
    <row r="156" spans="1:26" ht="18.75" customHeight="1">
      <c r="A156" s="149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</row>
    <row r="157" spans="1:26" ht="18.75" customHeight="1">
      <c r="A157" s="149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</row>
    <row r="158" spans="1:26" ht="18.75" customHeight="1">
      <c r="A158" s="149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</row>
    <row r="159" spans="1:26" ht="18.75" customHeight="1">
      <c r="A159" s="149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</row>
    <row r="160" spans="1:26" ht="18.75" customHeight="1">
      <c r="A160" s="149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</row>
    <row r="161" spans="1:26" ht="18.75" customHeight="1">
      <c r="A161" s="149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</row>
    <row r="162" spans="1:26" ht="18.75" customHeight="1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</row>
    <row r="163" spans="1:26" ht="18.75" customHeight="1">
      <c r="A163" s="149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</row>
    <row r="164" spans="1:26" ht="18.75" customHeight="1">
      <c r="A164" s="149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</row>
    <row r="165" spans="1:26" ht="18.7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</row>
    <row r="166" spans="1:26" ht="18.75" customHeight="1">
      <c r="A166" s="149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</row>
    <row r="167" spans="1:26" ht="18.75" customHeight="1">
      <c r="A167" s="149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</row>
    <row r="168" spans="1:26" ht="18.75" customHeight="1">
      <c r="A168" s="149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</row>
    <row r="169" spans="1:26" ht="18.75" customHeight="1">
      <c r="A169" s="149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</row>
    <row r="170" spans="1:26" ht="18.75" customHeight="1">
      <c r="A170" s="149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</row>
    <row r="171" spans="1:26" ht="18.75" customHeight="1">
      <c r="A171" s="149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</row>
    <row r="172" spans="1:26" ht="18.75" customHeight="1">
      <c r="A172" s="149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</row>
    <row r="173" spans="1:26" ht="18.75" customHeight="1">
      <c r="A173" s="149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</row>
    <row r="174" spans="1:26" ht="18.75" customHeight="1">
      <c r="A174" s="149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</row>
    <row r="175" spans="1:26" ht="18.75" customHeight="1">
      <c r="A175" s="149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</row>
    <row r="176" spans="1:26" ht="18.75" customHeight="1">
      <c r="A176" s="149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</row>
    <row r="177" spans="1:26" ht="18.75" customHeight="1">
      <c r="A177" s="149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</row>
    <row r="178" spans="1:26" ht="18.75" customHeight="1">
      <c r="A178" s="149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</row>
    <row r="179" spans="1:26" ht="18.75" customHeight="1">
      <c r="A179" s="149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</row>
    <row r="180" spans="1:26" ht="18.75" customHeight="1">
      <c r="A180" s="149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</row>
    <row r="181" spans="1:26" ht="18.75" customHeight="1">
      <c r="A181" s="149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</row>
    <row r="182" spans="1:26" ht="18.75" customHeight="1">
      <c r="A182" s="149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</row>
    <row r="183" spans="1:26" ht="18.75" customHeight="1">
      <c r="A183" s="149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</row>
    <row r="184" spans="1:26" ht="18.75" customHeight="1">
      <c r="A184" s="149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</row>
    <row r="185" spans="1:26" ht="18.75" customHeight="1">
      <c r="A185" s="149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</row>
    <row r="186" spans="1:26" ht="18.75" customHeight="1">
      <c r="A186" s="149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</row>
    <row r="187" spans="1:26" ht="18.75" customHeight="1">
      <c r="A187" s="149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</row>
    <row r="188" spans="1:26" ht="18.75" customHeight="1">
      <c r="A188" s="149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</row>
    <row r="189" spans="1:26" ht="18.75" customHeight="1">
      <c r="A189" s="149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</row>
    <row r="190" spans="1:26" ht="18.75" customHeight="1">
      <c r="A190" s="149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</row>
    <row r="191" spans="1:26" ht="18.75" customHeight="1">
      <c r="A191" s="149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</row>
    <row r="192" spans="1:26" ht="18.75" customHeight="1">
      <c r="A192" s="149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</row>
    <row r="193" spans="1:26" ht="18.75" customHeight="1">
      <c r="A193" s="149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</row>
    <row r="194" spans="1:26" ht="18.75" customHeight="1">
      <c r="A194" s="149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</row>
    <row r="195" spans="1:26" ht="18.75" customHeight="1">
      <c r="A195" s="149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</row>
    <row r="196" spans="1:26" ht="18.75" customHeight="1">
      <c r="A196" s="149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</row>
    <row r="197" spans="1:26" ht="18.75" customHeight="1">
      <c r="A197" s="149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</row>
    <row r="198" spans="1:26" ht="18.75" customHeight="1">
      <c r="A198" s="149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</row>
    <row r="199" spans="1:26" ht="18.75" customHeight="1">
      <c r="A199" s="149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</row>
    <row r="200" spans="1:26" ht="18.75" customHeight="1">
      <c r="A200" s="149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</row>
    <row r="201" spans="1:26" ht="18.75" customHeight="1">
      <c r="A201" s="149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</row>
    <row r="202" spans="1:26" ht="18.75" customHeight="1">
      <c r="A202" s="149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</row>
    <row r="203" spans="1:26" ht="18.75" customHeight="1">
      <c r="A203" s="149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</row>
    <row r="204" spans="1:26" ht="18.75" customHeight="1">
      <c r="A204" s="149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</row>
    <row r="205" spans="1:26" ht="18.75" customHeight="1">
      <c r="A205" s="149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</row>
    <row r="206" spans="1:26" ht="18.75" customHeight="1">
      <c r="A206" s="149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</row>
    <row r="207" spans="1:26" ht="18.75" customHeight="1">
      <c r="A207" s="149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</row>
    <row r="208" spans="1:26" ht="18.75" customHeight="1">
      <c r="A208" s="149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</row>
    <row r="209" spans="1:26" ht="18.75" customHeight="1">
      <c r="A209" s="149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</row>
    <row r="210" spans="1:26" ht="18.75" customHeight="1">
      <c r="A210" s="149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</row>
    <row r="211" spans="1:26" ht="18.75" customHeight="1">
      <c r="A211" s="149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</row>
    <row r="212" spans="1:26" ht="18.75" customHeight="1">
      <c r="A212" s="149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</row>
    <row r="213" spans="1:26" ht="18.75" customHeight="1">
      <c r="A213" s="149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</row>
    <row r="214" spans="1:26" ht="18.75" customHeight="1">
      <c r="A214" s="149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</row>
    <row r="215" spans="1:26" ht="18.75" customHeight="1">
      <c r="A215" s="149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</row>
    <row r="216" spans="1:26" ht="18.75" customHeight="1">
      <c r="A216" s="149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</row>
    <row r="217" spans="1:26" ht="18.75" customHeight="1">
      <c r="A217" s="149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</row>
    <row r="218" spans="1:26" ht="18.75" customHeight="1">
      <c r="A218" s="149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</row>
    <row r="219" spans="1:26" ht="18.75" customHeight="1">
      <c r="A219" s="149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</row>
    <row r="220" spans="1:26" ht="18.75" customHeight="1">
      <c r="A220" s="149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</row>
    <row r="221" spans="1:26" ht="18.75" customHeight="1">
      <c r="A221" s="149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</row>
    <row r="222" spans="1:26" ht="18.75" customHeight="1">
      <c r="A222" s="149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</row>
    <row r="223" spans="1:26" ht="18.75" customHeight="1">
      <c r="A223" s="149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</row>
    <row r="224" spans="1:26" ht="18.75" customHeight="1">
      <c r="A224" s="149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</row>
    <row r="225" spans="1:26" ht="18.75" customHeight="1">
      <c r="A225" s="149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</row>
    <row r="226" spans="1:26" ht="18.75" customHeight="1">
      <c r="A226" s="149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</row>
    <row r="227" spans="1:26" ht="18.75" customHeight="1">
      <c r="A227" s="149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</row>
    <row r="228" spans="1:26" ht="18.75" customHeight="1">
      <c r="A228" s="149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</row>
    <row r="229" spans="1:26" ht="18.75" customHeight="1">
      <c r="A229" s="149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</row>
    <row r="230" spans="1:26" ht="18.75" customHeight="1">
      <c r="A230" s="149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</row>
    <row r="231" spans="1:26" ht="18.75" customHeight="1">
      <c r="A231" s="149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</row>
    <row r="232" spans="1:26" ht="18.75" customHeight="1">
      <c r="A232" s="149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</row>
    <row r="233" spans="1:26" ht="18.75" customHeight="1">
      <c r="A233" s="149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</row>
    <row r="234" spans="1:26" ht="18.75" customHeight="1">
      <c r="A234" s="149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</row>
    <row r="235" spans="1:26" ht="18.75" customHeight="1">
      <c r="A235" s="149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</row>
    <row r="236" spans="1:26" ht="18.75" customHeight="1">
      <c r="A236" s="149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</row>
    <row r="237" spans="1:26" ht="18.75" customHeight="1">
      <c r="A237" s="149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</row>
    <row r="238" spans="1:26" ht="18.75" customHeight="1">
      <c r="A238" s="149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</row>
    <row r="239" spans="1:26" ht="18.75" customHeight="1">
      <c r="A239" s="149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</row>
    <row r="240" spans="1:26" ht="18.75" customHeight="1">
      <c r="A240" s="149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</row>
    <row r="241" spans="1:26" ht="18.75" customHeight="1">
      <c r="A241" s="149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</row>
    <row r="242" spans="1:26" ht="18.75" customHeight="1">
      <c r="A242" s="149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</row>
    <row r="243" spans="1:26" ht="18.75" customHeight="1">
      <c r="A243" s="149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</row>
    <row r="244" spans="1:26" ht="18.75" customHeight="1">
      <c r="A244" s="149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</row>
    <row r="245" spans="1:26" ht="18.75" customHeight="1">
      <c r="A245" s="149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</row>
    <row r="246" spans="1:26" ht="18.75" customHeight="1">
      <c r="A246" s="149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</row>
    <row r="247" spans="1:26" ht="18.75" customHeight="1">
      <c r="A247" s="149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</row>
    <row r="248" spans="1:26" ht="18.75" customHeight="1">
      <c r="A248" s="149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</row>
    <row r="249" spans="1:26" ht="18.75" customHeight="1">
      <c r="A249" s="149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</row>
    <row r="250" spans="1:26" ht="18.75" customHeight="1">
      <c r="A250" s="149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</row>
    <row r="251" spans="1:26" ht="18.75" customHeight="1">
      <c r="A251" s="149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</row>
    <row r="252" spans="1:26" ht="18.75" customHeight="1">
      <c r="A252" s="149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</row>
    <row r="253" spans="1:26" ht="18.75" customHeight="1">
      <c r="A253" s="149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</row>
    <row r="254" spans="1:26" ht="18.75" customHeight="1">
      <c r="A254" s="149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</row>
    <row r="255" spans="1:26" ht="18.75" customHeight="1">
      <c r="A255" s="149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</row>
    <row r="256" spans="1:26" ht="18.75" customHeight="1">
      <c r="A256" s="149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</row>
    <row r="257" spans="1:26" ht="18.75" customHeight="1">
      <c r="A257" s="149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</row>
    <row r="258" spans="1:26" ht="18.75" customHeight="1">
      <c r="A258" s="149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</row>
    <row r="259" spans="1:26" ht="18.75" customHeight="1">
      <c r="A259" s="149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</row>
    <row r="260" spans="1:26" ht="18.75" customHeight="1">
      <c r="A260" s="149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</row>
    <row r="261" spans="1:26" ht="18.75" customHeight="1">
      <c r="A261" s="149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</row>
    <row r="262" spans="1:26" ht="18.75" customHeight="1">
      <c r="A262" s="149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</row>
    <row r="263" spans="1:26" ht="18.75" customHeight="1">
      <c r="A263" s="149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</row>
    <row r="264" spans="1:26" ht="18.75" customHeight="1">
      <c r="A264" s="149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</row>
    <row r="265" spans="1:26" ht="18.75" customHeight="1">
      <c r="A265" s="149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</row>
    <row r="266" spans="1:26" ht="18.75" customHeight="1">
      <c r="A266" s="149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</row>
    <row r="267" spans="1:26" ht="18.75" customHeight="1">
      <c r="A267" s="149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</row>
    <row r="268" spans="1:26" ht="18.75" customHeight="1">
      <c r="A268" s="149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</row>
    <row r="269" spans="1:26" ht="18.75" customHeight="1">
      <c r="A269" s="149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</row>
    <row r="270" spans="1:26" ht="18.75" customHeight="1">
      <c r="A270" s="149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</row>
    <row r="271" spans="1:26" ht="18.75" customHeight="1">
      <c r="A271" s="149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</row>
    <row r="272" spans="1:26" ht="18.75" customHeight="1">
      <c r="A272" s="149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</row>
    <row r="273" spans="1:26" ht="18.75" customHeight="1">
      <c r="A273" s="149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</row>
    <row r="274" spans="1:26" ht="18.75" customHeight="1">
      <c r="A274" s="149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</row>
    <row r="275" spans="1:26" ht="18.75" customHeight="1">
      <c r="A275" s="149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</row>
    <row r="276" spans="1:26" ht="18.75" customHeight="1">
      <c r="A276" s="149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</row>
    <row r="277" spans="1:26" ht="18.75" customHeight="1">
      <c r="A277" s="149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</row>
    <row r="278" spans="1:26" ht="18.75" customHeight="1">
      <c r="A278" s="149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</row>
    <row r="279" spans="1:26" ht="18.75" customHeight="1">
      <c r="A279" s="149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</row>
    <row r="280" spans="1:26" ht="18.75" customHeight="1">
      <c r="A280" s="149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</row>
    <row r="281" spans="1:26" ht="18.75" customHeight="1">
      <c r="A281" s="149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</row>
    <row r="282" spans="1:26" ht="18.75" customHeight="1">
      <c r="A282" s="149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</row>
    <row r="283" spans="1:26" ht="18.75" customHeight="1">
      <c r="A283" s="149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</row>
    <row r="284" spans="1:26" ht="18.75" customHeight="1">
      <c r="A284" s="149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</row>
    <row r="285" spans="1:26" ht="18.75" customHeight="1">
      <c r="A285" s="149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</row>
    <row r="286" spans="1:26" ht="18.75" customHeight="1">
      <c r="A286" s="149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</row>
    <row r="287" spans="1:26" ht="18.75" customHeight="1">
      <c r="A287" s="149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</row>
    <row r="288" spans="1:26" ht="18.75" customHeight="1">
      <c r="A288" s="149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</row>
    <row r="289" spans="1:26" ht="18.75" customHeight="1">
      <c r="A289" s="149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</row>
    <row r="290" spans="1:26" ht="18.75" customHeight="1">
      <c r="A290" s="149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</row>
    <row r="291" spans="1:26" ht="18.75" customHeight="1">
      <c r="A291" s="149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</row>
    <row r="292" spans="1:26" ht="18.75" customHeight="1">
      <c r="A292" s="149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</row>
    <row r="293" spans="1:26" ht="18.75" customHeight="1">
      <c r="A293" s="149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</row>
    <row r="294" spans="1:26" ht="18.75" customHeight="1">
      <c r="A294" s="149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</row>
    <row r="295" spans="1:26" ht="18.75" customHeight="1">
      <c r="A295" s="149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</row>
    <row r="296" spans="1:26" ht="18.75" customHeight="1">
      <c r="A296" s="149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</row>
    <row r="297" spans="1:26" ht="18.75" customHeight="1">
      <c r="A297" s="149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</row>
    <row r="298" spans="1:26" ht="18.75" customHeight="1">
      <c r="A298" s="149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</row>
    <row r="299" spans="1:26" ht="18.75" customHeight="1">
      <c r="A299" s="149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</row>
    <row r="300" spans="1:26" ht="18.75" customHeight="1">
      <c r="A300" s="149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</row>
    <row r="301" spans="1:26" ht="18.75" customHeight="1">
      <c r="A301" s="149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  <c r="V301" s="149"/>
      <c r="W301" s="149"/>
      <c r="X301" s="149"/>
      <c r="Y301" s="149"/>
      <c r="Z301" s="149"/>
    </row>
    <row r="302" spans="1:26" ht="18.75" customHeight="1">
      <c r="A302" s="149"/>
      <c r="B302" s="149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  <c r="Z302" s="149"/>
    </row>
    <row r="303" spans="1:26" ht="18.75" customHeight="1">
      <c r="A303" s="149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49"/>
      <c r="U303" s="149"/>
      <c r="V303" s="149"/>
      <c r="W303" s="149"/>
      <c r="X303" s="149"/>
      <c r="Y303" s="149"/>
      <c r="Z303" s="149"/>
    </row>
    <row r="304" spans="1:26" ht="18.75" customHeight="1">
      <c r="A304" s="149"/>
      <c r="B304" s="149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  <c r="V304" s="149"/>
      <c r="W304" s="149"/>
      <c r="X304" s="149"/>
      <c r="Y304" s="149"/>
      <c r="Z304" s="149"/>
    </row>
    <row r="305" spans="1:26" ht="18.75" customHeight="1">
      <c r="A305" s="149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/>
    </row>
    <row r="306" spans="1:26" ht="18.75" customHeight="1">
      <c r="A306" s="149"/>
      <c r="B306" s="149"/>
      <c r="C306" s="149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9"/>
    </row>
    <row r="307" spans="1:26" ht="18.75" customHeight="1">
      <c r="A307" s="149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  <c r="Z307" s="149"/>
    </row>
    <row r="308" spans="1:26" ht="18.75" customHeight="1">
      <c r="A308" s="149"/>
      <c r="B308" s="149"/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49"/>
      <c r="Z308" s="149"/>
    </row>
    <row r="309" spans="1:26" ht="18.75" customHeight="1">
      <c r="A309" s="149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9"/>
    </row>
    <row r="310" spans="1:26" ht="18.75" customHeight="1">
      <c r="A310" s="149"/>
      <c r="B310" s="149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  <c r="Z310" s="149"/>
    </row>
    <row r="311" spans="1:26" ht="18.75" customHeight="1">
      <c r="A311" s="149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  <c r="V311" s="149"/>
      <c r="W311" s="149"/>
      <c r="X311" s="149"/>
      <c r="Y311" s="149"/>
      <c r="Z311" s="149"/>
    </row>
    <row r="312" spans="1:26" ht="18.75" customHeight="1">
      <c r="A312" s="149"/>
      <c r="B312" s="149"/>
      <c r="C312" s="149"/>
      <c r="D312" s="149"/>
      <c r="E312" s="149"/>
      <c r="F312" s="149"/>
      <c r="G312" s="149"/>
      <c r="H312" s="149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  <c r="Z312" s="149"/>
    </row>
    <row r="313" spans="1:26" ht="18.75" customHeight="1">
      <c r="A313" s="149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  <c r="Y313" s="149"/>
      <c r="Z313" s="149"/>
    </row>
    <row r="314" spans="1:26" ht="18.75" customHeight="1">
      <c r="A314" s="149"/>
      <c r="B314" s="149"/>
      <c r="C314" s="149"/>
      <c r="D314" s="149"/>
      <c r="E314" s="149"/>
      <c r="F314" s="149"/>
      <c r="G314" s="149"/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  <c r="Z314" s="149"/>
    </row>
    <row r="315" spans="1:26" ht="18.75" customHeight="1">
      <c r="A315" s="149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9"/>
    </row>
    <row r="316" spans="1:26" ht="18.75" customHeight="1">
      <c r="A316" s="149"/>
      <c r="B316" s="149"/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</row>
    <row r="317" spans="1:26" ht="18.75" customHeight="1">
      <c r="A317" s="149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9"/>
    </row>
    <row r="318" spans="1:26" ht="18.75" customHeight="1">
      <c r="A318" s="149"/>
      <c r="B318" s="149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</row>
    <row r="319" spans="1:26" ht="18.75" customHeight="1">
      <c r="A319" s="149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  <c r="Z319" s="149"/>
    </row>
    <row r="320" spans="1:26" ht="18.75" customHeight="1">
      <c r="A320" s="149"/>
      <c r="B320" s="149"/>
      <c r="C320" s="149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</row>
    <row r="321" spans="1:26" ht="18.75" customHeight="1">
      <c r="A321" s="149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</row>
    <row r="322" spans="1:26" ht="18.75" customHeight="1">
      <c r="A322" s="149"/>
      <c r="B322" s="149"/>
      <c r="C322" s="149"/>
      <c r="D322" s="149"/>
      <c r="E322" s="149"/>
      <c r="F322" s="149"/>
      <c r="G322" s="149"/>
      <c r="H322" s="149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  <c r="Z322" s="149"/>
    </row>
    <row r="323" spans="1:26" ht="18.75" customHeight="1">
      <c r="A323" s="149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  <c r="Z323" s="149"/>
    </row>
    <row r="324" spans="1:26" ht="18.75" customHeight="1">
      <c r="A324" s="149"/>
      <c r="B324" s="149"/>
      <c r="C324" s="149"/>
      <c r="D324" s="149"/>
      <c r="E324" s="149"/>
      <c r="F324" s="149"/>
      <c r="G324" s="149"/>
      <c r="H324" s="149"/>
      <c r="I324" s="149"/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  <c r="V324" s="149"/>
      <c r="W324" s="149"/>
      <c r="X324" s="149"/>
      <c r="Y324" s="149"/>
      <c r="Z324" s="149"/>
    </row>
    <row r="325" spans="1:26" ht="18.75" customHeight="1">
      <c r="A325" s="149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49"/>
    </row>
    <row r="326" spans="1:26" ht="18.75" customHeight="1">
      <c r="A326" s="149"/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  <c r="Z326" s="149"/>
    </row>
    <row r="327" spans="1:26" ht="18.75" customHeight="1">
      <c r="A327" s="149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  <c r="Y327" s="149"/>
      <c r="Z327" s="149"/>
    </row>
    <row r="328" spans="1:26" ht="18.75" customHeight="1">
      <c r="A328" s="149"/>
      <c r="B328" s="149"/>
      <c r="C328" s="149"/>
      <c r="D328" s="149"/>
      <c r="E328" s="149"/>
      <c r="F328" s="149"/>
      <c r="G328" s="149"/>
      <c r="H328" s="149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  <c r="Y328" s="149"/>
      <c r="Z328" s="149"/>
    </row>
    <row r="329" spans="1:26" ht="18.75" customHeight="1">
      <c r="A329" s="149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  <c r="Y329" s="149"/>
      <c r="Z329" s="149"/>
    </row>
    <row r="330" spans="1:26" ht="18.75" customHeight="1">
      <c r="A330" s="149"/>
      <c r="B330" s="149"/>
      <c r="C330" s="149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  <c r="Y330" s="149"/>
      <c r="Z330" s="149"/>
    </row>
    <row r="331" spans="1:26" ht="18.75" customHeight="1">
      <c r="A331" s="149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  <c r="Z331" s="149"/>
    </row>
    <row r="332" spans="1:26" ht="18.75" customHeight="1">
      <c r="A332" s="149"/>
      <c r="B332" s="149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9"/>
    </row>
    <row r="333" spans="1:26" ht="18.75" customHeight="1">
      <c r="A333" s="149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  <c r="Y333" s="149"/>
      <c r="Z333" s="149"/>
    </row>
    <row r="334" spans="1:26" ht="18.75" customHeight="1">
      <c r="A334" s="149"/>
      <c r="B334" s="149"/>
      <c r="C334" s="149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  <c r="Z334" s="149"/>
    </row>
    <row r="335" spans="1:26" ht="18.75" customHeight="1">
      <c r="A335" s="149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  <c r="Z335" s="149"/>
    </row>
    <row r="336" spans="1:26" ht="18.75" customHeight="1">
      <c r="A336" s="149"/>
      <c r="B336" s="149"/>
      <c r="C336" s="149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  <c r="Z336" s="149"/>
    </row>
    <row r="337" spans="1:26" ht="18.75" customHeight="1">
      <c r="A337" s="149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  <c r="Y337" s="149"/>
      <c r="Z337" s="149"/>
    </row>
    <row r="338" spans="1:26" ht="18.75" customHeight="1">
      <c r="A338" s="149"/>
      <c r="B338" s="149"/>
      <c r="C338" s="149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  <c r="Y338" s="149"/>
      <c r="Z338" s="149"/>
    </row>
    <row r="339" spans="1:26" ht="18.75" customHeight="1">
      <c r="A339" s="149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  <c r="Z339" s="149"/>
    </row>
    <row r="340" spans="1:26" ht="18.75" customHeight="1">
      <c r="A340" s="149"/>
      <c r="B340" s="149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  <c r="Z340" s="149"/>
    </row>
    <row r="341" spans="1:26" ht="18.75" customHeight="1">
      <c r="A341" s="149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  <c r="Z341" s="149"/>
    </row>
    <row r="342" spans="1:26" ht="18.75" customHeight="1">
      <c r="A342" s="149"/>
      <c r="B342" s="149"/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  <c r="Z342" s="149"/>
    </row>
    <row r="343" spans="1:26" ht="18.75" customHeight="1">
      <c r="A343" s="149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  <c r="Y343" s="149"/>
      <c r="Z343" s="149"/>
    </row>
    <row r="344" spans="1:26" ht="18.75" customHeight="1">
      <c r="A344" s="149"/>
      <c r="B344" s="149"/>
      <c r="C344" s="149"/>
      <c r="D344" s="149"/>
      <c r="E344" s="149"/>
      <c r="F344" s="149"/>
      <c r="G344" s="149"/>
      <c r="H344" s="149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  <c r="V344" s="149"/>
      <c r="W344" s="149"/>
      <c r="X344" s="149"/>
      <c r="Y344" s="149"/>
      <c r="Z344" s="149"/>
    </row>
    <row r="345" spans="1:26" ht="18.75" customHeight="1">
      <c r="A345" s="149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  <c r="Y345" s="149"/>
      <c r="Z345" s="149"/>
    </row>
    <row r="346" spans="1:26" ht="18.75" customHeight="1">
      <c r="A346" s="149"/>
      <c r="B346" s="149"/>
      <c r="C346" s="149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  <c r="Y346" s="149"/>
      <c r="Z346" s="149"/>
    </row>
    <row r="347" spans="1:26" ht="18.75" customHeight="1">
      <c r="A347" s="149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49"/>
      <c r="Z347" s="149"/>
    </row>
    <row r="348" spans="1:26" ht="18.75" customHeight="1">
      <c r="A348" s="149"/>
      <c r="B348" s="149"/>
      <c r="C348" s="149"/>
      <c r="D348" s="149"/>
      <c r="E348" s="149"/>
      <c r="F348" s="149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  <c r="Z348" s="149"/>
    </row>
    <row r="349" spans="1:26" ht="18.75" customHeight="1">
      <c r="A349" s="149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  <c r="V349" s="149"/>
      <c r="W349" s="149"/>
      <c r="X349" s="149"/>
      <c r="Y349" s="149"/>
      <c r="Z349" s="149"/>
    </row>
    <row r="350" spans="1:26" ht="18.75" customHeight="1">
      <c r="A350" s="149"/>
      <c r="B350" s="149"/>
      <c r="C350" s="149"/>
      <c r="D350" s="149"/>
      <c r="E350" s="149"/>
      <c r="F350" s="149"/>
      <c r="G350" s="149"/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  <c r="Z350" s="149"/>
    </row>
    <row r="351" spans="1:26" ht="18.75" customHeight="1">
      <c r="A351" s="149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9"/>
      <c r="Y351" s="149"/>
      <c r="Z351" s="149"/>
    </row>
    <row r="352" spans="1:26" ht="18.75" customHeight="1">
      <c r="A352" s="149"/>
      <c r="B352" s="149"/>
      <c r="C352" s="149"/>
      <c r="D352" s="149"/>
      <c r="E352" s="149"/>
      <c r="F352" s="149"/>
      <c r="G352" s="149"/>
      <c r="H352" s="149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  <c r="Y352" s="149"/>
      <c r="Z352" s="149"/>
    </row>
    <row r="353" spans="1:26" ht="18.75" customHeight="1">
      <c r="A353" s="149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  <c r="V353" s="149"/>
      <c r="W353" s="149"/>
      <c r="X353" s="149"/>
      <c r="Y353" s="149"/>
      <c r="Z353" s="149"/>
    </row>
    <row r="354" spans="1:26" ht="18.75" customHeight="1">
      <c r="A354" s="149"/>
      <c r="B354" s="149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  <c r="Z354" s="149"/>
    </row>
    <row r="355" spans="1:26" ht="18.75" customHeight="1">
      <c r="A355" s="149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  <c r="V355" s="149"/>
      <c r="W355" s="149"/>
      <c r="X355" s="149"/>
      <c r="Y355" s="149"/>
      <c r="Z355" s="149"/>
    </row>
    <row r="356" spans="1:26" ht="18.75" customHeight="1">
      <c r="A356" s="149"/>
      <c r="B356" s="149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  <c r="Z356" s="149"/>
    </row>
    <row r="357" spans="1:26" ht="18.75" customHeight="1">
      <c r="A357" s="149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  <c r="V357" s="149"/>
      <c r="W357" s="149"/>
      <c r="X357" s="149"/>
      <c r="Y357" s="149"/>
      <c r="Z357" s="149"/>
    </row>
    <row r="358" spans="1:26" ht="18.75" customHeight="1">
      <c r="A358" s="149"/>
      <c r="B358" s="149"/>
      <c r="C358" s="149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  <c r="Y358" s="149"/>
      <c r="Z358" s="149"/>
    </row>
    <row r="359" spans="1:26" ht="18.75" customHeight="1">
      <c r="A359" s="149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  <c r="V359" s="149"/>
      <c r="W359" s="149"/>
      <c r="X359" s="149"/>
      <c r="Y359" s="149"/>
      <c r="Z359" s="149"/>
    </row>
    <row r="360" spans="1:26" ht="18.75" customHeight="1">
      <c r="A360" s="149"/>
      <c r="B360" s="149"/>
      <c r="C360" s="149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  <c r="Z360" s="149"/>
    </row>
    <row r="361" spans="1:26" ht="18.75" customHeight="1">
      <c r="A361" s="149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  <c r="Z361" s="149"/>
    </row>
    <row r="362" spans="1:26" ht="18.75" customHeight="1">
      <c r="A362" s="149"/>
      <c r="B362" s="149"/>
      <c r="C362" s="149"/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  <c r="V362" s="149"/>
      <c r="W362" s="149"/>
      <c r="X362" s="149"/>
      <c r="Y362" s="149"/>
      <c r="Z362" s="149"/>
    </row>
    <row r="363" spans="1:26" ht="18.75" customHeight="1">
      <c r="A363" s="149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  <c r="Y363" s="149"/>
      <c r="Z363" s="149"/>
    </row>
    <row r="364" spans="1:26" ht="18.75" customHeight="1">
      <c r="A364" s="149"/>
      <c r="B364" s="149"/>
      <c r="C364" s="149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  <c r="Y364" s="149"/>
      <c r="Z364" s="149"/>
    </row>
    <row r="365" spans="1:26" ht="18.75" customHeight="1">
      <c r="A365" s="149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  <c r="V365" s="149"/>
      <c r="W365" s="149"/>
      <c r="X365" s="149"/>
      <c r="Y365" s="149"/>
      <c r="Z365" s="149"/>
    </row>
    <row r="366" spans="1:26" ht="18.75" customHeight="1">
      <c r="A366" s="149"/>
      <c r="B366" s="149"/>
      <c r="C366" s="149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  <c r="V366" s="149"/>
      <c r="W366" s="149"/>
      <c r="X366" s="149"/>
      <c r="Y366" s="149"/>
      <c r="Z366" s="149"/>
    </row>
    <row r="367" spans="1:26" ht="18.75" customHeight="1">
      <c r="A367" s="149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  <c r="V367" s="149"/>
      <c r="W367" s="149"/>
      <c r="X367" s="149"/>
      <c r="Y367" s="149"/>
      <c r="Z367" s="149"/>
    </row>
    <row r="368" spans="1:26" ht="18.75" customHeight="1">
      <c r="A368" s="149"/>
      <c r="B368" s="149"/>
      <c r="C368" s="149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  <c r="V368" s="149"/>
      <c r="W368" s="149"/>
      <c r="X368" s="149"/>
      <c r="Y368" s="149"/>
      <c r="Z368" s="149"/>
    </row>
    <row r="369" spans="1:26" ht="18.75" customHeight="1">
      <c r="A369" s="149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  <c r="V369" s="149"/>
      <c r="W369" s="149"/>
      <c r="X369" s="149"/>
      <c r="Y369" s="149"/>
      <c r="Z369" s="149"/>
    </row>
    <row r="370" spans="1:26" ht="18.75" customHeight="1">
      <c r="A370" s="149"/>
      <c r="B370" s="149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9"/>
      <c r="Y370" s="149"/>
      <c r="Z370" s="149"/>
    </row>
    <row r="371" spans="1:26" ht="18.75" customHeight="1">
      <c r="A371" s="149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  <c r="V371" s="149"/>
      <c r="W371" s="149"/>
      <c r="X371" s="149"/>
      <c r="Y371" s="149"/>
      <c r="Z371" s="149"/>
    </row>
    <row r="372" spans="1:26" ht="18.75" customHeight="1">
      <c r="A372" s="149"/>
      <c r="B372" s="149"/>
      <c r="C372" s="149"/>
      <c r="D372" s="149"/>
      <c r="E372" s="149"/>
      <c r="F372" s="149"/>
      <c r="G372" s="149"/>
      <c r="H372" s="149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  <c r="V372" s="149"/>
      <c r="W372" s="149"/>
      <c r="X372" s="149"/>
      <c r="Y372" s="149"/>
      <c r="Z372" s="149"/>
    </row>
    <row r="373" spans="1:26" ht="18.75" customHeight="1">
      <c r="A373" s="149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  <c r="Y373" s="149"/>
      <c r="Z373" s="149"/>
    </row>
    <row r="374" spans="1:26" ht="18.75" customHeight="1">
      <c r="A374" s="149"/>
      <c r="B374" s="149"/>
      <c r="C374" s="149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  <c r="Y374" s="149"/>
      <c r="Z374" s="149"/>
    </row>
    <row r="375" spans="1:26" ht="18.75" customHeight="1">
      <c r="A375" s="149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  <c r="V375" s="149"/>
      <c r="W375" s="149"/>
      <c r="X375" s="149"/>
      <c r="Y375" s="149"/>
      <c r="Z375" s="149"/>
    </row>
    <row r="376" spans="1:26" ht="18.75" customHeight="1">
      <c r="A376" s="149"/>
      <c r="B376" s="149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  <c r="Z376" s="149"/>
    </row>
    <row r="377" spans="1:26" ht="18.75" customHeight="1">
      <c r="A377" s="149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  <c r="Y377" s="149"/>
      <c r="Z377" s="149"/>
    </row>
    <row r="378" spans="1:26" ht="18.75" customHeight="1">
      <c r="A378" s="149"/>
      <c r="B378" s="149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  <c r="Y378" s="149"/>
      <c r="Z378" s="149"/>
    </row>
    <row r="379" spans="1:26" ht="18.75" customHeight="1">
      <c r="A379" s="149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  <c r="Z379" s="149"/>
    </row>
    <row r="380" spans="1:26" ht="18.75" customHeight="1">
      <c r="A380" s="149"/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  <c r="Z380" s="149"/>
    </row>
    <row r="381" spans="1:26" ht="18.75" customHeight="1">
      <c r="A381" s="149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  <c r="Y381" s="149"/>
      <c r="Z381" s="149"/>
    </row>
    <row r="382" spans="1:26" ht="18.75" customHeight="1">
      <c r="A382" s="149"/>
      <c r="B382" s="149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  <c r="Y382" s="149"/>
      <c r="Z382" s="149"/>
    </row>
    <row r="383" spans="1:26" ht="18.75" customHeight="1">
      <c r="A383" s="149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  <c r="Z383" s="149"/>
    </row>
    <row r="384" spans="1:26" ht="18.75" customHeight="1">
      <c r="A384" s="149"/>
      <c r="B384" s="149"/>
      <c r="C384" s="149"/>
      <c r="D384" s="149"/>
      <c r="E384" s="149"/>
      <c r="F384" s="149"/>
      <c r="G384" s="149"/>
      <c r="H384" s="149"/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  <c r="V384" s="149"/>
      <c r="W384" s="149"/>
      <c r="X384" s="149"/>
      <c r="Y384" s="149"/>
      <c r="Z384" s="149"/>
    </row>
    <row r="385" spans="1:26" ht="18.75" customHeight="1">
      <c r="A385" s="149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/>
      <c r="V385" s="149"/>
      <c r="W385" s="149"/>
      <c r="X385" s="149"/>
      <c r="Y385" s="149"/>
      <c r="Z385" s="149"/>
    </row>
    <row r="386" spans="1:26" ht="18.75" customHeight="1">
      <c r="A386" s="149"/>
      <c r="B386" s="149"/>
      <c r="C386" s="149"/>
      <c r="D386" s="149"/>
      <c r="E386" s="149"/>
      <c r="F386" s="149"/>
      <c r="G386" s="149"/>
      <c r="H386" s="149"/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/>
      <c r="V386" s="149"/>
      <c r="W386" s="149"/>
      <c r="X386" s="149"/>
      <c r="Y386" s="149"/>
      <c r="Z386" s="149"/>
    </row>
    <row r="387" spans="1:26" ht="18.75" customHeight="1">
      <c r="A387" s="149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/>
      <c r="Z387" s="149"/>
    </row>
    <row r="388" spans="1:26" ht="18.75" customHeight="1">
      <c r="A388" s="149"/>
      <c r="B388" s="149"/>
      <c r="C388" s="149"/>
      <c r="D388" s="149"/>
      <c r="E388" s="149"/>
      <c r="F388" s="149"/>
      <c r="G388" s="149"/>
      <c r="H388" s="149"/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/>
      <c r="Z388" s="149"/>
    </row>
    <row r="389" spans="1:26" ht="18.75" customHeight="1">
      <c r="A389" s="149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  <c r="Y389" s="149"/>
      <c r="Z389" s="149"/>
    </row>
    <row r="390" spans="1:26" ht="18.75" customHeight="1">
      <c r="A390" s="149"/>
      <c r="B390" s="149"/>
      <c r="C390" s="149"/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  <c r="Z390" s="149"/>
    </row>
    <row r="391" spans="1:26" ht="18.75" customHeight="1">
      <c r="A391" s="149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49"/>
      <c r="U391" s="149"/>
      <c r="V391" s="149"/>
      <c r="W391" s="149"/>
      <c r="X391" s="149"/>
      <c r="Y391" s="149"/>
      <c r="Z391" s="149"/>
    </row>
    <row r="392" spans="1:26" ht="18.75" customHeight="1">
      <c r="A392" s="149"/>
      <c r="B392" s="149"/>
      <c r="C392" s="149"/>
      <c r="D392" s="149"/>
      <c r="E392" s="149"/>
      <c r="F392" s="149"/>
      <c r="G392" s="149"/>
      <c r="H392" s="149"/>
      <c r="I392" s="149"/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/>
      <c r="V392" s="149"/>
      <c r="W392" s="149"/>
      <c r="X392" s="149"/>
      <c r="Y392" s="149"/>
      <c r="Z392" s="149"/>
    </row>
    <row r="393" spans="1:26" ht="18.75" customHeight="1">
      <c r="A393" s="149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  <c r="V393" s="149"/>
      <c r="W393" s="149"/>
      <c r="X393" s="149"/>
      <c r="Y393" s="149"/>
      <c r="Z393" s="149"/>
    </row>
    <row r="394" spans="1:26" ht="18.75" customHeight="1">
      <c r="A394" s="149"/>
      <c r="B394" s="149"/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  <c r="V394" s="149"/>
      <c r="W394" s="149"/>
      <c r="X394" s="149"/>
      <c r="Y394" s="149"/>
      <c r="Z394" s="149"/>
    </row>
    <row r="395" spans="1:26" ht="18.75" customHeight="1">
      <c r="A395" s="149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  <c r="V395" s="149"/>
      <c r="W395" s="149"/>
      <c r="X395" s="149"/>
      <c r="Y395" s="149"/>
      <c r="Z395" s="149"/>
    </row>
    <row r="396" spans="1:26" ht="18.75" customHeight="1">
      <c r="A396" s="149"/>
      <c r="B396" s="149"/>
      <c r="C396" s="149"/>
      <c r="D396" s="149"/>
      <c r="E396" s="149"/>
      <c r="F396" s="149"/>
      <c r="G396" s="149"/>
      <c r="H396" s="149"/>
      <c r="I396" s="149"/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  <c r="V396" s="149"/>
      <c r="W396" s="149"/>
      <c r="X396" s="149"/>
      <c r="Y396" s="149"/>
      <c r="Z396" s="149"/>
    </row>
    <row r="397" spans="1:26" ht="18.75" customHeight="1">
      <c r="A397" s="149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/>
      <c r="V397" s="149"/>
      <c r="W397" s="149"/>
      <c r="X397" s="149"/>
      <c r="Y397" s="149"/>
      <c r="Z397" s="149"/>
    </row>
    <row r="398" spans="1:26" ht="18.75" customHeight="1">
      <c r="A398" s="149"/>
      <c r="B398" s="149"/>
      <c r="C398" s="149"/>
      <c r="D398" s="149"/>
      <c r="E398" s="149"/>
      <c r="F398" s="149"/>
      <c r="G398" s="149"/>
      <c r="H398" s="149"/>
      <c r="I398" s="149"/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49"/>
      <c r="U398" s="149"/>
      <c r="V398" s="149"/>
      <c r="W398" s="149"/>
      <c r="X398" s="149"/>
      <c r="Y398" s="149"/>
      <c r="Z398" s="149"/>
    </row>
    <row r="399" spans="1:26" ht="18.75" customHeight="1">
      <c r="A399" s="149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  <c r="V399" s="149"/>
      <c r="W399" s="149"/>
      <c r="X399" s="149"/>
      <c r="Y399" s="149"/>
      <c r="Z399" s="149"/>
    </row>
    <row r="400" spans="1:26" ht="18.75" customHeight="1">
      <c r="A400" s="149"/>
      <c r="B400" s="149"/>
      <c r="C400" s="149"/>
      <c r="D400" s="149"/>
      <c r="E400" s="149"/>
      <c r="F400" s="149"/>
      <c r="G400" s="149"/>
      <c r="H400" s="149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  <c r="V400" s="149"/>
      <c r="W400" s="149"/>
      <c r="X400" s="149"/>
      <c r="Y400" s="149"/>
      <c r="Z400" s="149"/>
    </row>
    <row r="401" spans="1:26" ht="18.75" customHeight="1">
      <c r="A401" s="149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49"/>
      <c r="U401" s="149"/>
      <c r="V401" s="149"/>
      <c r="W401" s="149"/>
      <c r="X401" s="149"/>
      <c r="Y401" s="149"/>
      <c r="Z401" s="149"/>
    </row>
    <row r="402" spans="1:26" ht="18.75" customHeight="1">
      <c r="A402" s="149"/>
      <c r="B402" s="149"/>
      <c r="C402" s="149"/>
      <c r="D402" s="149"/>
      <c r="E402" s="149"/>
      <c r="F402" s="149"/>
      <c r="G402" s="149"/>
      <c r="H402" s="149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  <c r="Y402" s="149"/>
      <c r="Z402" s="149"/>
    </row>
    <row r="403" spans="1:26" ht="18.75" customHeight="1">
      <c r="A403" s="149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  <c r="Y403" s="149"/>
      <c r="Z403" s="149"/>
    </row>
    <row r="404" spans="1:26" ht="18.75" customHeight="1">
      <c r="A404" s="149"/>
      <c r="B404" s="149"/>
      <c r="C404" s="149"/>
      <c r="D404" s="149"/>
      <c r="E404" s="149"/>
      <c r="F404" s="149"/>
      <c r="G404" s="149"/>
      <c r="H404" s="149"/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  <c r="Y404" s="149"/>
      <c r="Z404" s="149"/>
    </row>
    <row r="405" spans="1:26" ht="18.75" customHeight="1">
      <c r="A405" s="149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  <c r="Y405" s="149"/>
      <c r="Z405" s="149"/>
    </row>
    <row r="406" spans="1:26" ht="18.75" customHeight="1">
      <c r="A406" s="149"/>
      <c r="B406" s="149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  <c r="Z406" s="149"/>
    </row>
    <row r="407" spans="1:26" ht="18.75" customHeight="1">
      <c r="A407" s="149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  <c r="Y407" s="149"/>
      <c r="Z407" s="149"/>
    </row>
    <row r="408" spans="1:26" ht="18.75" customHeight="1">
      <c r="A408" s="149"/>
      <c r="B408" s="149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  <c r="Y408" s="149"/>
      <c r="Z408" s="149"/>
    </row>
    <row r="409" spans="1:26" ht="18.75" customHeight="1">
      <c r="A409" s="149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  <c r="Y409" s="149"/>
      <c r="Z409" s="149"/>
    </row>
    <row r="410" spans="1:26" ht="18.75" customHeight="1">
      <c r="A410" s="149"/>
      <c r="B410" s="149"/>
      <c r="C410" s="149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  <c r="Z410" s="149"/>
    </row>
    <row r="411" spans="1:26" ht="18.75" customHeight="1">
      <c r="A411" s="149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49"/>
      <c r="Z411" s="149"/>
    </row>
    <row r="412" spans="1:26" ht="18.75" customHeight="1">
      <c r="A412" s="149"/>
      <c r="B412" s="149"/>
      <c r="C412" s="149"/>
      <c r="D412" s="149"/>
      <c r="E412" s="149"/>
      <c r="F412" s="149"/>
      <c r="G412" s="149"/>
      <c r="H412" s="149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  <c r="Z412" s="149"/>
    </row>
    <row r="413" spans="1:26" ht="18.75" customHeight="1">
      <c r="A413" s="149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  <c r="Z413" s="149"/>
    </row>
    <row r="414" spans="1:26" ht="18.75" customHeight="1">
      <c r="A414" s="149"/>
      <c r="B414" s="149"/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  <c r="Z414" s="149"/>
    </row>
    <row r="415" spans="1:26" ht="18.75" customHeight="1">
      <c r="A415" s="149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  <c r="Z415" s="149"/>
    </row>
    <row r="416" spans="1:26" ht="18.75" customHeight="1">
      <c r="A416" s="149"/>
      <c r="B416" s="149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  <c r="Y416" s="149"/>
      <c r="Z416" s="149"/>
    </row>
    <row r="417" spans="1:26" ht="18.75" customHeight="1">
      <c r="A417" s="149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  <c r="V417" s="149"/>
      <c r="W417" s="149"/>
      <c r="X417" s="149"/>
      <c r="Y417" s="149"/>
      <c r="Z417" s="149"/>
    </row>
    <row r="418" spans="1:26" ht="18.75" customHeight="1">
      <c r="A418" s="149"/>
      <c r="B418" s="149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  <c r="Z418" s="149"/>
    </row>
    <row r="419" spans="1:26" ht="18.75" customHeight="1">
      <c r="A419" s="149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49"/>
      <c r="Y419" s="149"/>
      <c r="Z419" s="149"/>
    </row>
    <row r="420" spans="1:26" ht="18.75" customHeight="1">
      <c r="A420" s="149"/>
      <c r="B420" s="149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  <c r="Z420" s="149"/>
    </row>
    <row r="421" spans="1:26" ht="18.75" customHeight="1">
      <c r="A421" s="149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  <c r="V421" s="149"/>
      <c r="W421" s="149"/>
      <c r="X421" s="149"/>
      <c r="Y421" s="149"/>
      <c r="Z421" s="149"/>
    </row>
    <row r="422" spans="1:26" ht="18.75" customHeight="1">
      <c r="A422" s="149"/>
      <c r="B422" s="149"/>
      <c r="C422" s="149"/>
      <c r="D422" s="149"/>
      <c r="E422" s="149"/>
      <c r="F422" s="149"/>
      <c r="G422" s="149"/>
      <c r="H422" s="149"/>
      <c r="I422" s="149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  <c r="Y422" s="149"/>
      <c r="Z422" s="149"/>
    </row>
    <row r="423" spans="1:26" ht="18.75" customHeight="1">
      <c r="A423" s="149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49"/>
      <c r="U423" s="149"/>
      <c r="V423" s="149"/>
      <c r="W423" s="149"/>
      <c r="X423" s="149"/>
      <c r="Y423" s="149"/>
      <c r="Z423" s="149"/>
    </row>
    <row r="424" spans="1:26" ht="18.75" customHeight="1">
      <c r="A424" s="149"/>
      <c r="B424" s="149"/>
      <c r="C424" s="149"/>
      <c r="D424" s="149"/>
      <c r="E424" s="149"/>
      <c r="F424" s="149"/>
      <c r="G424" s="149"/>
      <c r="H424" s="149"/>
      <c r="I424" s="149"/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49"/>
      <c r="U424" s="149"/>
      <c r="V424" s="149"/>
      <c r="W424" s="149"/>
      <c r="X424" s="149"/>
      <c r="Y424" s="149"/>
      <c r="Z424" s="149"/>
    </row>
    <row r="425" spans="1:26" ht="18.75" customHeight="1">
      <c r="A425" s="149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  <c r="Y425" s="149"/>
      <c r="Z425" s="149"/>
    </row>
    <row r="426" spans="1:26" ht="18.75" customHeight="1">
      <c r="A426" s="149"/>
      <c r="B426" s="149"/>
      <c r="C426" s="149"/>
      <c r="D426" s="149"/>
      <c r="E426" s="149"/>
      <c r="F426" s="149"/>
      <c r="G426" s="149"/>
      <c r="H426" s="149"/>
      <c r="I426" s="149"/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  <c r="V426" s="149"/>
      <c r="W426" s="149"/>
      <c r="X426" s="149"/>
      <c r="Y426" s="149"/>
      <c r="Z426" s="149"/>
    </row>
    <row r="427" spans="1:26" ht="18.75" customHeight="1">
      <c r="A427" s="149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  <c r="Z427" s="149"/>
    </row>
    <row r="428" spans="1:26" ht="18.75" customHeight="1">
      <c r="A428" s="149"/>
      <c r="B428" s="149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9"/>
    </row>
    <row r="429" spans="1:26" ht="18.75" customHeight="1">
      <c r="A429" s="149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  <c r="Y429" s="149"/>
      <c r="Z429" s="149"/>
    </row>
    <row r="430" spans="1:26" ht="18.75" customHeight="1">
      <c r="A430" s="149"/>
      <c r="B430" s="149"/>
      <c r="C430" s="149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  <c r="Y430" s="149"/>
      <c r="Z430" s="149"/>
    </row>
    <row r="431" spans="1:26" ht="18.75" customHeight="1">
      <c r="A431" s="149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  <c r="Z431" s="149"/>
    </row>
    <row r="432" spans="1:26" ht="18.75" customHeight="1">
      <c r="A432" s="149"/>
      <c r="B432" s="149"/>
      <c r="C432" s="149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  <c r="Y432" s="149"/>
      <c r="Z432" s="149"/>
    </row>
    <row r="433" spans="1:26" ht="18.75" customHeight="1">
      <c r="A433" s="149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9"/>
    </row>
    <row r="434" spans="1:26" ht="18.75" customHeight="1">
      <c r="A434" s="149"/>
      <c r="B434" s="149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9"/>
    </row>
    <row r="435" spans="1:26" ht="18.75" customHeight="1">
      <c r="A435" s="149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9"/>
    </row>
    <row r="436" spans="1:26" ht="18.75" customHeight="1">
      <c r="A436" s="149"/>
      <c r="B436" s="149"/>
      <c r="C436" s="149"/>
      <c r="D436" s="149"/>
      <c r="E436" s="149"/>
      <c r="F436" s="149"/>
      <c r="G436" s="149"/>
      <c r="H436" s="149"/>
      <c r="I436" s="149"/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  <c r="Y436" s="149"/>
      <c r="Z436" s="149"/>
    </row>
    <row r="437" spans="1:26" ht="18.75" customHeight="1">
      <c r="A437" s="149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  <c r="Z437" s="149"/>
    </row>
    <row r="438" spans="1:26" ht="18.75" customHeight="1">
      <c r="A438" s="149"/>
      <c r="B438" s="149"/>
      <c r="C438" s="149"/>
      <c r="D438" s="149"/>
      <c r="E438" s="149"/>
      <c r="F438" s="149"/>
      <c r="G438" s="149"/>
      <c r="H438" s="149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  <c r="Z438" s="149"/>
    </row>
    <row r="439" spans="1:26" ht="18.75" customHeight="1">
      <c r="A439" s="149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9"/>
    </row>
    <row r="440" spans="1:26" ht="18.75" customHeight="1">
      <c r="A440" s="149"/>
      <c r="B440" s="149"/>
      <c r="C440" s="149"/>
      <c r="D440" s="149"/>
      <c r="E440" s="149"/>
      <c r="F440" s="149"/>
      <c r="G440" s="149"/>
      <c r="H440" s="149"/>
      <c r="I440" s="149"/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  <c r="Z440" s="149"/>
    </row>
    <row r="441" spans="1:26" ht="18.75" customHeight="1">
      <c r="A441" s="149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  <c r="Z441" s="149"/>
    </row>
    <row r="442" spans="1:26" ht="18.75" customHeight="1">
      <c r="A442" s="149"/>
      <c r="B442" s="149"/>
      <c r="C442" s="149"/>
      <c r="D442" s="149"/>
      <c r="E442" s="149"/>
      <c r="F442" s="149"/>
      <c r="G442" s="149"/>
      <c r="H442" s="149"/>
      <c r="I442" s="14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  <c r="Z442" s="149"/>
    </row>
    <row r="443" spans="1:26" ht="18.75" customHeight="1">
      <c r="A443" s="149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  <c r="Z443" s="149"/>
    </row>
    <row r="444" spans="1:26" ht="18.75" customHeight="1">
      <c r="A444" s="149"/>
      <c r="B444" s="149"/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  <c r="Z444" s="149"/>
    </row>
    <row r="445" spans="1:26" ht="18.75" customHeight="1">
      <c r="A445" s="149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9"/>
    </row>
    <row r="446" spans="1:26" ht="18.75" customHeight="1">
      <c r="A446" s="149"/>
      <c r="B446" s="149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9"/>
    </row>
    <row r="447" spans="1:26" ht="18.75" customHeight="1">
      <c r="A447" s="149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  <c r="Z447" s="149"/>
    </row>
    <row r="448" spans="1:26" ht="18.75" customHeight="1">
      <c r="A448" s="149"/>
      <c r="B448" s="149"/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  <c r="Z448" s="149"/>
    </row>
    <row r="449" spans="1:26" ht="18.75" customHeight="1">
      <c r="A449" s="149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9"/>
    </row>
    <row r="450" spans="1:26" ht="18.75" customHeight="1">
      <c r="A450" s="149"/>
      <c r="B450" s="149"/>
      <c r="C450" s="149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49"/>
      <c r="Z450" s="149"/>
    </row>
    <row r="451" spans="1:26" ht="18.75" customHeight="1">
      <c r="A451" s="149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49"/>
      <c r="Z451" s="149"/>
    </row>
    <row r="452" spans="1:26" ht="18.75" customHeight="1">
      <c r="A452" s="149"/>
      <c r="B452" s="149"/>
      <c r="C452" s="149"/>
      <c r="D452" s="149"/>
      <c r="E452" s="149"/>
      <c r="F452" s="149"/>
      <c r="G452" s="149"/>
      <c r="H452" s="149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9"/>
    </row>
    <row r="453" spans="1:26" ht="18.75" customHeight="1">
      <c r="A453" s="149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149"/>
      <c r="Y453" s="149"/>
      <c r="Z453" s="149"/>
    </row>
    <row r="454" spans="1:26" ht="18.75" customHeight="1">
      <c r="A454" s="149"/>
      <c r="B454" s="149"/>
      <c r="C454" s="149"/>
      <c r="D454" s="149"/>
      <c r="E454" s="149"/>
      <c r="F454" s="149"/>
      <c r="G454" s="149"/>
      <c r="H454" s="149"/>
      <c r="I454" s="149"/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49"/>
      <c r="U454" s="149"/>
      <c r="V454" s="149"/>
      <c r="W454" s="149"/>
      <c r="X454" s="149"/>
      <c r="Y454" s="149"/>
      <c r="Z454" s="149"/>
    </row>
    <row r="455" spans="1:26" ht="18.75" customHeight="1">
      <c r="A455" s="149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49"/>
      <c r="U455" s="149"/>
      <c r="V455" s="149"/>
      <c r="W455" s="149"/>
      <c r="X455" s="149"/>
      <c r="Y455" s="149"/>
      <c r="Z455" s="149"/>
    </row>
    <row r="456" spans="1:26" ht="18.75" customHeight="1">
      <c r="A456" s="149"/>
      <c r="B456" s="149"/>
      <c r="C456" s="149"/>
      <c r="D456" s="149"/>
      <c r="E456" s="149"/>
      <c r="F456" s="149"/>
      <c r="G456" s="149"/>
      <c r="H456" s="149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  <c r="Z456" s="149"/>
    </row>
    <row r="457" spans="1:26" ht="18.75" customHeight="1">
      <c r="A457" s="149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  <c r="Y457" s="149"/>
      <c r="Z457" s="149"/>
    </row>
    <row r="458" spans="1:26" ht="18.75" customHeight="1">
      <c r="A458" s="149"/>
      <c r="B458" s="149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  <c r="Z458" s="149"/>
    </row>
    <row r="459" spans="1:26" ht="18.75" customHeight="1">
      <c r="A459" s="149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  <c r="Z459" s="149"/>
    </row>
    <row r="460" spans="1:26" ht="18.75" customHeight="1">
      <c r="A460" s="149"/>
      <c r="B460" s="149"/>
      <c r="C460" s="149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  <c r="Z460" s="149"/>
    </row>
    <row r="461" spans="1:26" ht="18.75" customHeight="1">
      <c r="A461" s="149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  <c r="Z461" s="149"/>
    </row>
    <row r="462" spans="1:26" ht="18.75" customHeight="1">
      <c r="A462" s="149"/>
      <c r="B462" s="149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  <c r="Z462" s="149"/>
    </row>
    <row r="463" spans="1:26" ht="18.75" customHeight="1">
      <c r="A463" s="149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  <c r="Z463" s="149"/>
    </row>
    <row r="464" spans="1:26" ht="18.75" customHeight="1">
      <c r="A464" s="149"/>
      <c r="B464" s="149"/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  <c r="Z464" s="149"/>
    </row>
    <row r="465" spans="1:26" ht="18.75" customHeight="1">
      <c r="A465" s="149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9"/>
    </row>
    <row r="466" spans="1:26" ht="18.75" customHeight="1">
      <c r="A466" s="149"/>
      <c r="B466" s="149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  <c r="Z466" s="149"/>
    </row>
    <row r="467" spans="1:26" ht="18.75" customHeight="1">
      <c r="A467" s="149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9"/>
    </row>
    <row r="468" spans="1:26" ht="18.75" customHeight="1">
      <c r="A468" s="149"/>
      <c r="B468" s="149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  <c r="Y468" s="149"/>
      <c r="Z468" s="149"/>
    </row>
    <row r="469" spans="1:26" ht="18.75" customHeight="1">
      <c r="A469" s="149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9"/>
    </row>
    <row r="470" spans="1:26" ht="18.75" customHeight="1">
      <c r="A470" s="149"/>
      <c r="B470" s="149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9"/>
    </row>
    <row r="471" spans="1:26" ht="18.75" customHeight="1">
      <c r="A471" s="149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  <c r="V471" s="149"/>
      <c r="W471" s="149"/>
      <c r="X471" s="149"/>
      <c r="Y471" s="149"/>
      <c r="Z471" s="149"/>
    </row>
    <row r="472" spans="1:26" ht="18.75" customHeight="1">
      <c r="A472" s="149"/>
      <c r="B472" s="149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  <c r="Z472" s="149"/>
    </row>
    <row r="473" spans="1:26" ht="18.75" customHeight="1">
      <c r="A473" s="149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  <c r="Z473" s="149"/>
    </row>
    <row r="474" spans="1:26" ht="18.75" customHeight="1">
      <c r="A474" s="149"/>
      <c r="B474" s="149"/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  <c r="Y474" s="149"/>
      <c r="Z474" s="149"/>
    </row>
    <row r="475" spans="1:26" ht="18.75" customHeight="1">
      <c r="A475" s="149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  <c r="Z475" s="149"/>
    </row>
    <row r="476" spans="1:26" ht="18.75" customHeight="1">
      <c r="A476" s="149"/>
      <c r="B476" s="149"/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  <c r="Z476" s="149"/>
    </row>
    <row r="477" spans="1:26" ht="18.75" customHeight="1">
      <c r="A477" s="149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  <c r="Z477" s="149"/>
    </row>
    <row r="478" spans="1:26" ht="18.75" customHeight="1">
      <c r="A478" s="149"/>
      <c r="B478" s="149"/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  <c r="Z478" s="149"/>
    </row>
    <row r="479" spans="1:26" ht="18.75" customHeight="1">
      <c r="A479" s="149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</row>
    <row r="480" spans="1:26" ht="18.75" customHeight="1">
      <c r="A480" s="149"/>
      <c r="B480" s="149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49"/>
      <c r="Z480" s="149"/>
    </row>
    <row r="481" spans="1:26" ht="18.75" customHeight="1">
      <c r="A481" s="149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  <c r="Y481" s="149"/>
      <c r="Z481" s="149"/>
    </row>
    <row r="482" spans="1:26" ht="18.75" customHeight="1">
      <c r="A482" s="149"/>
      <c r="B482" s="149"/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  <c r="Z482" s="149"/>
    </row>
    <row r="483" spans="1:26" ht="18.75" customHeight="1">
      <c r="A483" s="149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  <c r="Y483" s="149"/>
      <c r="Z483" s="149"/>
    </row>
    <row r="484" spans="1:26" ht="18.75" customHeight="1">
      <c r="A484" s="149"/>
      <c r="B484" s="149"/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  <c r="Y484" s="149"/>
      <c r="Z484" s="149"/>
    </row>
    <row r="485" spans="1:26" ht="18.75" customHeight="1">
      <c r="A485" s="149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49"/>
      <c r="Z485" s="149"/>
    </row>
    <row r="486" spans="1:26" ht="18.75" customHeight="1">
      <c r="A486" s="149"/>
      <c r="B486" s="149"/>
      <c r="C486" s="149"/>
      <c r="D486" s="149"/>
      <c r="E486" s="149"/>
      <c r="F486" s="149"/>
      <c r="G486" s="149"/>
      <c r="H486" s="149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/>
      <c r="Z486" s="149"/>
    </row>
    <row r="487" spans="1:26" ht="18.75" customHeight="1">
      <c r="A487" s="149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/>
      <c r="V487" s="149"/>
      <c r="W487" s="149"/>
      <c r="X487" s="149"/>
      <c r="Y487" s="149"/>
      <c r="Z487" s="149"/>
    </row>
    <row r="488" spans="1:26" ht="18.75" customHeight="1">
      <c r="A488" s="149"/>
      <c r="B488" s="149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  <c r="V488" s="149"/>
      <c r="W488" s="149"/>
      <c r="X488" s="149"/>
      <c r="Y488" s="149"/>
      <c r="Z488" s="149"/>
    </row>
    <row r="489" spans="1:26" ht="18.75" customHeight="1">
      <c r="A489" s="149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  <c r="V489" s="149"/>
      <c r="W489" s="149"/>
      <c r="X489" s="149"/>
      <c r="Y489" s="149"/>
      <c r="Z489" s="149"/>
    </row>
    <row r="490" spans="1:26" ht="18.75" customHeight="1">
      <c r="A490" s="149"/>
      <c r="B490" s="149"/>
      <c r="C490" s="149"/>
      <c r="D490" s="149"/>
      <c r="E490" s="149"/>
      <c r="F490" s="149"/>
      <c r="G490" s="149"/>
      <c r="H490" s="149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149"/>
      <c r="Y490" s="149"/>
      <c r="Z490" s="149"/>
    </row>
    <row r="491" spans="1:26" ht="18.75" customHeight="1">
      <c r="A491" s="149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  <c r="Z491" s="149"/>
    </row>
    <row r="492" spans="1:26" ht="18.75" customHeight="1">
      <c r="A492" s="149"/>
      <c r="B492" s="149"/>
      <c r="C492" s="149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  <c r="V492" s="149"/>
      <c r="W492" s="149"/>
      <c r="X492" s="149"/>
      <c r="Y492" s="149"/>
      <c r="Z492" s="149"/>
    </row>
    <row r="493" spans="1:26" ht="18.75" customHeight="1">
      <c r="A493" s="149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49"/>
      <c r="U493" s="149"/>
      <c r="V493" s="149"/>
      <c r="W493" s="149"/>
      <c r="X493" s="149"/>
      <c r="Y493" s="149"/>
      <c r="Z493" s="149"/>
    </row>
    <row r="494" spans="1:26" ht="18.75" customHeight="1">
      <c r="A494" s="149"/>
      <c r="B494" s="149"/>
      <c r="C494" s="149"/>
      <c r="D494" s="149"/>
      <c r="E494" s="149"/>
      <c r="F494" s="149"/>
      <c r="G494" s="149"/>
      <c r="H494" s="149"/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/>
      <c r="V494" s="149"/>
      <c r="W494" s="149"/>
      <c r="X494" s="149"/>
      <c r="Y494" s="149"/>
      <c r="Z494" s="149"/>
    </row>
    <row r="495" spans="1:26" ht="18.75" customHeight="1">
      <c r="A495" s="149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  <c r="V495" s="149"/>
      <c r="W495" s="149"/>
      <c r="X495" s="149"/>
      <c r="Y495" s="149"/>
      <c r="Z495" s="149"/>
    </row>
    <row r="496" spans="1:26" ht="18.75" customHeight="1">
      <c r="A496" s="149"/>
      <c r="B496" s="149"/>
      <c r="C496" s="149"/>
      <c r="D496" s="149"/>
      <c r="E496" s="149"/>
      <c r="F496" s="149"/>
      <c r="G496" s="149"/>
      <c r="H496" s="149"/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/>
      <c r="V496" s="149"/>
      <c r="W496" s="149"/>
      <c r="X496" s="149"/>
      <c r="Y496" s="149"/>
      <c r="Z496" s="149"/>
    </row>
    <row r="497" spans="1:26" ht="18.75" customHeight="1">
      <c r="A497" s="149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/>
      <c r="V497" s="149"/>
      <c r="W497" s="149"/>
      <c r="X497" s="149"/>
      <c r="Y497" s="149"/>
      <c r="Z497" s="149"/>
    </row>
    <row r="498" spans="1:26" ht="18.75" customHeight="1">
      <c r="A498" s="149"/>
      <c r="B498" s="149"/>
      <c r="C498" s="149"/>
      <c r="D498" s="149"/>
      <c r="E498" s="149"/>
      <c r="F498" s="149"/>
      <c r="G498" s="149"/>
      <c r="H498" s="149"/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49"/>
      <c r="U498" s="149"/>
      <c r="V498" s="149"/>
      <c r="W498" s="149"/>
      <c r="X498" s="149"/>
      <c r="Y498" s="149"/>
      <c r="Z498" s="149"/>
    </row>
    <row r="499" spans="1:26" ht="18.75" customHeight="1">
      <c r="A499" s="149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149"/>
      <c r="V499" s="149"/>
      <c r="W499" s="149"/>
      <c r="X499" s="149"/>
      <c r="Y499" s="149"/>
      <c r="Z499" s="149"/>
    </row>
    <row r="500" spans="1:26" ht="18.75" customHeight="1">
      <c r="A500" s="149"/>
      <c r="B500" s="149"/>
      <c r="C500" s="149"/>
      <c r="D500" s="149"/>
      <c r="E500" s="149"/>
      <c r="F500" s="149"/>
      <c r="G500" s="149"/>
      <c r="H500" s="149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/>
      <c r="V500" s="149"/>
      <c r="W500" s="149"/>
      <c r="X500" s="149"/>
      <c r="Y500" s="149"/>
      <c r="Z500" s="149"/>
    </row>
    <row r="501" spans="1:26" ht="18.75" customHeigh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  <c r="Y501" s="149"/>
      <c r="Z501" s="149"/>
    </row>
    <row r="502" spans="1:26" ht="18.75" customHeight="1">
      <c r="A502" s="149"/>
      <c r="B502" s="149"/>
      <c r="C502" s="149"/>
      <c r="D502" s="149"/>
      <c r="E502" s="149"/>
      <c r="F502" s="149"/>
      <c r="G502" s="149"/>
      <c r="H502" s="149"/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/>
      <c r="V502" s="149"/>
      <c r="W502" s="149"/>
      <c r="X502" s="149"/>
      <c r="Y502" s="149"/>
      <c r="Z502" s="149"/>
    </row>
    <row r="503" spans="1:26" ht="18.75" customHeigh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9"/>
      <c r="Y503" s="149"/>
      <c r="Z503" s="149"/>
    </row>
    <row r="504" spans="1:26" ht="18.75" customHeight="1">
      <c r="A504" s="149"/>
      <c r="B504" s="149"/>
      <c r="C504" s="149"/>
      <c r="D504" s="149"/>
      <c r="E504" s="149"/>
      <c r="F504" s="149"/>
      <c r="G504" s="149"/>
      <c r="H504" s="149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  <c r="Z504" s="149"/>
    </row>
    <row r="505" spans="1:26" ht="18.75" customHeigh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/>
      <c r="V505" s="149"/>
      <c r="W505" s="149"/>
      <c r="X505" s="149"/>
      <c r="Y505" s="149"/>
      <c r="Z505" s="149"/>
    </row>
    <row r="506" spans="1:26" ht="18.75" customHeight="1">
      <c r="A506" s="149"/>
      <c r="B506" s="149"/>
      <c r="C506" s="149"/>
      <c r="D506" s="149"/>
      <c r="E506" s="149"/>
      <c r="F506" s="149"/>
      <c r="G506" s="149"/>
      <c r="H506" s="149"/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  <c r="Y506" s="149"/>
      <c r="Z506" s="149"/>
    </row>
    <row r="507" spans="1:26" ht="18.75" customHeigh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49"/>
      <c r="U507" s="149"/>
      <c r="V507" s="149"/>
      <c r="W507" s="149"/>
      <c r="X507" s="149"/>
      <c r="Y507" s="149"/>
      <c r="Z507" s="149"/>
    </row>
    <row r="508" spans="1:26" ht="18.75" customHeight="1">
      <c r="A508" s="149"/>
      <c r="B508" s="149"/>
      <c r="C508" s="149"/>
      <c r="D508" s="149"/>
      <c r="E508" s="149"/>
      <c r="F508" s="149"/>
      <c r="G508" s="149"/>
      <c r="H508" s="149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  <c r="Y508" s="149"/>
      <c r="Z508" s="149"/>
    </row>
    <row r="509" spans="1:26" ht="18.75" customHeigh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  <c r="Z509" s="149"/>
    </row>
    <row r="510" spans="1:26" ht="18.75" customHeight="1">
      <c r="A510" s="149"/>
      <c r="B510" s="149"/>
      <c r="C510" s="149"/>
      <c r="D510" s="149"/>
      <c r="E510" s="149"/>
      <c r="F510" s="149"/>
      <c r="G510" s="149"/>
      <c r="H510" s="149"/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49"/>
      <c r="U510" s="149"/>
      <c r="V510" s="149"/>
      <c r="W510" s="149"/>
      <c r="X510" s="149"/>
      <c r="Y510" s="149"/>
      <c r="Z510" s="149"/>
    </row>
    <row r="511" spans="1:26" ht="18.75" customHeigh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/>
      <c r="V511" s="149"/>
      <c r="W511" s="149"/>
      <c r="X511" s="149"/>
      <c r="Y511" s="149"/>
      <c r="Z511" s="149"/>
    </row>
    <row r="512" spans="1:26" ht="18.75" customHeight="1">
      <c r="A512" s="149"/>
      <c r="B512" s="149"/>
      <c r="C512" s="149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/>
      <c r="V512" s="149"/>
      <c r="W512" s="149"/>
      <c r="X512" s="149"/>
      <c r="Y512" s="149"/>
      <c r="Z512" s="149"/>
    </row>
    <row r="513" spans="1:26" ht="18.75" customHeigh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/>
      <c r="V513" s="149"/>
      <c r="W513" s="149"/>
      <c r="X513" s="149"/>
      <c r="Y513" s="149"/>
      <c r="Z513" s="149"/>
    </row>
    <row r="514" spans="1:26" ht="18.75" customHeight="1">
      <c r="A514" s="149"/>
      <c r="B514" s="149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  <c r="Y514" s="149"/>
      <c r="Z514" s="149"/>
    </row>
    <row r="515" spans="1:26" ht="18.75" customHeigh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49"/>
      <c r="U515" s="149"/>
      <c r="V515" s="149"/>
      <c r="W515" s="149"/>
      <c r="X515" s="149"/>
      <c r="Y515" s="149"/>
      <c r="Z515" s="149"/>
    </row>
    <row r="516" spans="1:26" ht="18.75" customHeight="1">
      <c r="A516" s="149"/>
      <c r="B516" s="149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  <c r="Z516" s="149"/>
    </row>
    <row r="517" spans="1:26" ht="18.75" customHeigh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</row>
    <row r="518" spans="1:26" ht="18.75" customHeight="1">
      <c r="A518" s="149"/>
      <c r="B518" s="149"/>
      <c r="C518" s="149"/>
      <c r="D518" s="149"/>
      <c r="E518" s="149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</row>
    <row r="519" spans="1:26" ht="18.75" customHeigh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</row>
    <row r="520" spans="1:26" ht="18.75" customHeight="1">
      <c r="A520" s="149"/>
      <c r="B520" s="149"/>
      <c r="C520" s="149"/>
      <c r="D520" s="149"/>
      <c r="E520" s="149"/>
      <c r="F520" s="149"/>
      <c r="G520" s="149"/>
      <c r="H520" s="149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  <c r="Z520" s="149"/>
    </row>
    <row r="521" spans="1:26" ht="18.75" customHeigh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49"/>
      <c r="Z521" s="149"/>
    </row>
    <row r="522" spans="1:26" ht="18.75" customHeight="1">
      <c r="A522" s="149"/>
      <c r="B522" s="149"/>
      <c r="C522" s="149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49"/>
      <c r="Z522" s="149"/>
    </row>
    <row r="523" spans="1:26" ht="18.75" customHeigh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49"/>
      <c r="U523" s="149"/>
      <c r="V523" s="149"/>
      <c r="W523" s="149"/>
      <c r="X523" s="149"/>
      <c r="Y523" s="149"/>
      <c r="Z523" s="149"/>
    </row>
    <row r="524" spans="1:26" ht="18.75" customHeight="1">
      <c r="A524" s="149"/>
      <c r="B524" s="149"/>
      <c r="C524" s="149"/>
      <c r="D524" s="149"/>
      <c r="E524" s="149"/>
      <c r="F524" s="149"/>
      <c r="G524" s="149"/>
      <c r="H524" s="149"/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/>
      <c r="V524" s="149"/>
      <c r="W524" s="149"/>
      <c r="X524" s="149"/>
      <c r="Y524" s="149"/>
      <c r="Z524" s="149"/>
    </row>
    <row r="525" spans="1:26" ht="18.75" customHeigh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  <c r="Y525" s="149"/>
      <c r="Z525" s="149"/>
    </row>
    <row r="526" spans="1:26" ht="18.75" customHeight="1">
      <c r="A526" s="149"/>
      <c r="B526" s="149"/>
      <c r="C526" s="149"/>
      <c r="D526" s="149"/>
      <c r="E526" s="149"/>
      <c r="F526" s="149"/>
      <c r="G526" s="149"/>
      <c r="H526" s="149"/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/>
      <c r="V526" s="149"/>
      <c r="W526" s="149"/>
      <c r="X526" s="149"/>
      <c r="Y526" s="149"/>
      <c r="Z526" s="149"/>
    </row>
    <row r="527" spans="1:26" ht="18.75" customHeigh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/>
      <c r="V527" s="149"/>
      <c r="W527" s="149"/>
      <c r="X527" s="149"/>
      <c r="Y527" s="149"/>
      <c r="Z527" s="149"/>
    </row>
    <row r="528" spans="1:26" ht="18.75" customHeight="1">
      <c r="A528" s="149"/>
      <c r="B528" s="149"/>
      <c r="C528" s="149"/>
      <c r="D528" s="149"/>
      <c r="E528" s="149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/>
      <c r="V528" s="149"/>
      <c r="W528" s="149"/>
      <c r="X528" s="149"/>
      <c r="Y528" s="149"/>
      <c r="Z528" s="149"/>
    </row>
    <row r="529" spans="1:26" ht="18.75" customHeigh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/>
      <c r="V529" s="149"/>
      <c r="W529" s="149"/>
      <c r="X529" s="149"/>
      <c r="Y529" s="149"/>
      <c r="Z529" s="149"/>
    </row>
    <row r="530" spans="1:26" ht="18.75" customHeight="1">
      <c r="A530" s="149"/>
      <c r="B530" s="149"/>
      <c r="C530" s="149"/>
      <c r="D530" s="149"/>
      <c r="E530" s="149"/>
      <c r="F530" s="149"/>
      <c r="G530" s="149"/>
      <c r="H530" s="149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/>
      <c r="V530" s="149"/>
      <c r="W530" s="149"/>
      <c r="X530" s="149"/>
      <c r="Y530" s="149"/>
      <c r="Z530" s="149"/>
    </row>
    <row r="531" spans="1:26" ht="18.75" customHeigh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/>
      <c r="V531" s="149"/>
      <c r="W531" s="149"/>
      <c r="X531" s="149"/>
      <c r="Y531" s="149"/>
      <c r="Z531" s="149"/>
    </row>
    <row r="532" spans="1:26" ht="18.75" customHeight="1">
      <c r="A532" s="149"/>
      <c r="B532" s="149"/>
      <c r="C532" s="149"/>
      <c r="D532" s="149"/>
      <c r="E532" s="149"/>
      <c r="F532" s="149"/>
      <c r="G532" s="149"/>
      <c r="H532" s="149"/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/>
      <c r="V532" s="149"/>
      <c r="W532" s="149"/>
      <c r="X532" s="149"/>
      <c r="Y532" s="149"/>
      <c r="Z532" s="149"/>
    </row>
    <row r="533" spans="1:26" ht="18.75" customHeigh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49"/>
      <c r="Y533" s="149"/>
      <c r="Z533" s="149"/>
    </row>
    <row r="534" spans="1:26" ht="18.75" customHeight="1">
      <c r="A534" s="149"/>
      <c r="B534" s="149"/>
      <c r="C534" s="149"/>
      <c r="D534" s="149"/>
      <c r="E534" s="149"/>
      <c r="F534" s="149"/>
      <c r="G534" s="149"/>
      <c r="H534" s="149"/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/>
      <c r="V534" s="149"/>
      <c r="W534" s="149"/>
      <c r="X534" s="149"/>
      <c r="Y534" s="149"/>
      <c r="Z534" s="149"/>
    </row>
    <row r="535" spans="1:26" ht="18.75" customHeigh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  <c r="Y535" s="149"/>
      <c r="Z535" s="149"/>
    </row>
    <row r="536" spans="1:26" ht="18.75" customHeight="1">
      <c r="A536" s="149"/>
      <c r="B536" s="149"/>
      <c r="C536" s="149"/>
      <c r="D536" s="149"/>
      <c r="E536" s="149"/>
      <c r="F536" s="149"/>
      <c r="G536" s="149"/>
      <c r="H536" s="149"/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/>
      <c r="V536" s="149"/>
      <c r="W536" s="149"/>
      <c r="X536" s="149"/>
      <c r="Y536" s="149"/>
      <c r="Z536" s="149"/>
    </row>
    <row r="537" spans="1:26" ht="18.75" customHeigh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/>
      <c r="V537" s="149"/>
      <c r="W537" s="149"/>
      <c r="X537" s="149"/>
      <c r="Y537" s="149"/>
      <c r="Z537" s="149"/>
    </row>
    <row r="538" spans="1:26" ht="18.75" customHeight="1">
      <c r="A538" s="149"/>
      <c r="B538" s="149"/>
      <c r="C538" s="149"/>
      <c r="D538" s="149"/>
      <c r="E538" s="149"/>
      <c r="F538" s="149"/>
      <c r="G538" s="149"/>
      <c r="H538" s="149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  <c r="Y538" s="149"/>
      <c r="Z538" s="149"/>
    </row>
    <row r="539" spans="1:26" ht="18.75" customHeigh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  <c r="Y539" s="149"/>
      <c r="Z539" s="149"/>
    </row>
    <row r="540" spans="1:26" ht="18.75" customHeight="1">
      <c r="A540" s="149"/>
      <c r="B540" s="149"/>
      <c r="C540" s="149"/>
      <c r="D540" s="149"/>
      <c r="E540" s="149"/>
      <c r="F540" s="149"/>
      <c r="G540" s="149"/>
      <c r="H540" s="149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  <c r="Z540" s="149"/>
    </row>
    <row r="541" spans="1:26" ht="18.75" customHeigh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  <c r="Z541" s="149"/>
    </row>
    <row r="542" spans="1:26" ht="18.75" customHeight="1">
      <c r="A542" s="149"/>
      <c r="B542" s="149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  <c r="Z542" s="149"/>
    </row>
    <row r="543" spans="1:26" ht="18.75" customHeigh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  <c r="Y543" s="149"/>
      <c r="Z543" s="149"/>
    </row>
    <row r="544" spans="1:26" ht="18.75" customHeight="1">
      <c r="A544" s="149"/>
      <c r="B544" s="149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/>
      <c r="Z544" s="149"/>
    </row>
    <row r="545" spans="1:26" ht="18.75" customHeigh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  <c r="Y545" s="149"/>
      <c r="Z545" s="149"/>
    </row>
    <row r="546" spans="1:26" ht="18.75" customHeight="1">
      <c r="A546" s="149"/>
      <c r="B546" s="149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9"/>
    </row>
    <row r="547" spans="1:26" ht="18.75" customHeigh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9"/>
    </row>
    <row r="548" spans="1:26" ht="18.75" customHeight="1">
      <c r="A548" s="149"/>
      <c r="B548" s="149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</row>
    <row r="549" spans="1:26" ht="18.75" customHeigh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/>
    </row>
    <row r="550" spans="1:26" ht="18.75" customHeight="1">
      <c r="A550" s="149"/>
      <c r="B550" s="149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9"/>
    </row>
    <row r="551" spans="1:26" ht="18.75" customHeigh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9"/>
    </row>
    <row r="552" spans="1:26" ht="18.75" customHeight="1">
      <c r="A552" s="149"/>
      <c r="B552" s="149"/>
      <c r="C552" s="149"/>
      <c r="D552" s="149"/>
      <c r="E552" s="149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9"/>
    </row>
    <row r="553" spans="1:26" ht="18.75" customHeigh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9"/>
    </row>
    <row r="554" spans="1:26" ht="18.75" customHeight="1">
      <c r="A554" s="149"/>
      <c r="B554" s="149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9"/>
    </row>
    <row r="555" spans="1:26" ht="18.75" customHeigh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9"/>
    </row>
    <row r="556" spans="1:26" ht="18.75" customHeight="1">
      <c r="A556" s="149"/>
      <c r="B556" s="149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9"/>
    </row>
    <row r="557" spans="1:26" ht="18.75" customHeigh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9"/>
    </row>
    <row r="558" spans="1:26" ht="18.75" customHeight="1">
      <c r="A558" s="149"/>
      <c r="B558" s="149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9"/>
    </row>
    <row r="559" spans="1:26" ht="18.75" customHeigh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9"/>
    </row>
    <row r="560" spans="1:26" ht="18.75" customHeight="1">
      <c r="A560" s="149"/>
      <c r="B560" s="149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9"/>
    </row>
    <row r="561" spans="1:26" ht="18.75" customHeigh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9"/>
    </row>
    <row r="562" spans="1:26" ht="18.75" customHeight="1">
      <c r="A562" s="149"/>
      <c r="B562" s="149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9"/>
    </row>
    <row r="563" spans="1:26" ht="18.75" customHeigh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9"/>
    </row>
    <row r="564" spans="1:26" ht="18.75" customHeight="1">
      <c r="A564" s="149"/>
      <c r="B564" s="149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9"/>
    </row>
    <row r="565" spans="1:26" ht="18.75" customHeigh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  <c r="Z565" s="149"/>
    </row>
    <row r="566" spans="1:26" ht="18.75" customHeight="1">
      <c r="A566" s="149"/>
      <c r="B566" s="149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9"/>
    </row>
    <row r="567" spans="1:26" ht="18.75" customHeigh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9"/>
    </row>
    <row r="568" spans="1:26" ht="18.75" customHeight="1">
      <c r="A568" s="149"/>
      <c r="B568" s="149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9"/>
    </row>
    <row r="569" spans="1:26" ht="18.75" customHeigh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9"/>
    </row>
    <row r="570" spans="1:26" ht="18.75" customHeight="1">
      <c r="A570" s="149"/>
      <c r="B570" s="149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9"/>
    </row>
    <row r="571" spans="1:26" ht="18.75" customHeigh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9"/>
    </row>
    <row r="572" spans="1:26" ht="18.75" customHeight="1">
      <c r="A572" s="149"/>
      <c r="B572" s="149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9"/>
    </row>
    <row r="573" spans="1:26" ht="18.75" customHeigh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9"/>
    </row>
    <row r="574" spans="1:26" ht="18.75" customHeight="1">
      <c r="A574" s="149"/>
      <c r="B574" s="149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9"/>
    </row>
    <row r="575" spans="1:26" ht="18.75" customHeigh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9"/>
    </row>
    <row r="576" spans="1:26" ht="18.75" customHeight="1">
      <c r="A576" s="149"/>
      <c r="B576" s="149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9"/>
    </row>
    <row r="577" spans="1:26" ht="18.75" customHeigh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9"/>
    </row>
    <row r="578" spans="1:26" ht="18.75" customHeight="1">
      <c r="A578" s="149"/>
      <c r="B578" s="149"/>
      <c r="C578" s="149"/>
      <c r="D578" s="149"/>
      <c r="E578" s="149"/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  <c r="Y578" s="149"/>
      <c r="Z578" s="149"/>
    </row>
    <row r="579" spans="1:26" ht="18.75" customHeigh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</row>
    <row r="580" spans="1:26" ht="18.75" customHeight="1">
      <c r="A580" s="149"/>
      <c r="B580" s="149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9"/>
    </row>
    <row r="581" spans="1:26" ht="18.75" customHeigh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9"/>
    </row>
    <row r="582" spans="1:26" ht="18.75" customHeight="1">
      <c r="A582" s="149"/>
      <c r="B582" s="149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9"/>
    </row>
    <row r="583" spans="1:26" ht="18.75" customHeigh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9"/>
    </row>
    <row r="584" spans="1:26" ht="18.75" customHeight="1">
      <c r="A584" s="149"/>
      <c r="B584" s="149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9"/>
    </row>
    <row r="585" spans="1:26" ht="18.75" customHeigh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</row>
    <row r="586" spans="1:26" ht="18.75" customHeight="1">
      <c r="A586" s="149"/>
      <c r="B586" s="149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</row>
    <row r="587" spans="1:26" ht="18.75" customHeigh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9"/>
    </row>
    <row r="588" spans="1:26" ht="18.75" customHeight="1">
      <c r="A588" s="149"/>
      <c r="B588" s="149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9"/>
    </row>
    <row r="589" spans="1:26" ht="18.75" customHeigh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9"/>
    </row>
    <row r="590" spans="1:26" ht="18.75" customHeight="1">
      <c r="A590" s="149"/>
      <c r="B590" s="149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9"/>
    </row>
    <row r="591" spans="1:26" ht="18.75" customHeigh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  <c r="Z591" s="149"/>
    </row>
    <row r="592" spans="1:26" ht="18.75" customHeight="1">
      <c r="A592" s="149"/>
      <c r="B592" s="149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</row>
    <row r="593" spans="1:26" ht="18.75" customHeigh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</row>
    <row r="594" spans="1:26" ht="18.75" customHeight="1">
      <c r="A594" s="149"/>
      <c r="B594" s="149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</row>
    <row r="595" spans="1:26" ht="18.75" customHeigh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</row>
    <row r="596" spans="1:26" ht="18.75" customHeight="1">
      <c r="A596" s="149"/>
      <c r="B596" s="149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9"/>
    </row>
    <row r="597" spans="1:26" ht="18.75" customHeigh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/>
    </row>
    <row r="598" spans="1:26" ht="18.75" customHeight="1">
      <c r="A598" s="149"/>
      <c r="B598" s="149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9"/>
    </row>
    <row r="599" spans="1:26" ht="18.75" customHeigh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9"/>
    </row>
    <row r="600" spans="1:26" ht="18.75" customHeight="1">
      <c r="A600" s="149"/>
      <c r="B600" s="149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</row>
    <row r="601" spans="1:26" ht="18.75" customHeigh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9"/>
    </row>
    <row r="602" spans="1:26" ht="18.75" customHeight="1">
      <c r="A602" s="149"/>
      <c r="B602" s="149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/>
    </row>
    <row r="603" spans="1:26" ht="18.75" customHeigh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</row>
    <row r="604" spans="1:26" ht="18.75" customHeight="1">
      <c r="A604" s="149"/>
      <c r="B604" s="149"/>
      <c r="C604" s="149"/>
      <c r="D604" s="149"/>
      <c r="E604" s="149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9"/>
    </row>
    <row r="605" spans="1:26" ht="18.75" customHeigh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9"/>
    </row>
    <row r="606" spans="1:26" ht="18.75" customHeight="1">
      <c r="A606" s="149"/>
      <c r="B606" s="149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9"/>
    </row>
    <row r="607" spans="1:26" ht="18.75" customHeigh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/>
    </row>
    <row r="608" spans="1:26" ht="18.75" customHeight="1">
      <c r="A608" s="149"/>
      <c r="B608" s="149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9"/>
    </row>
    <row r="609" spans="1:26" ht="18.75" customHeigh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9"/>
    </row>
    <row r="610" spans="1:26" ht="18.75" customHeight="1">
      <c r="A610" s="149"/>
      <c r="B610" s="149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9"/>
    </row>
    <row r="611" spans="1:26" ht="18.75" customHeigh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9"/>
    </row>
    <row r="612" spans="1:26" ht="18.75" customHeight="1">
      <c r="A612" s="149"/>
      <c r="B612" s="149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9"/>
    </row>
    <row r="613" spans="1:26" ht="18.75" customHeigh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9"/>
    </row>
    <row r="614" spans="1:26" ht="18.75" customHeight="1">
      <c r="A614" s="149"/>
      <c r="B614" s="149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9"/>
    </row>
    <row r="615" spans="1:26" ht="18.75" customHeigh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9"/>
    </row>
    <row r="616" spans="1:26" ht="18.75" customHeight="1">
      <c r="A616" s="149"/>
      <c r="B616" s="149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9"/>
    </row>
    <row r="617" spans="1:26" ht="18.75" customHeigh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  <c r="Z617" s="149"/>
    </row>
    <row r="618" spans="1:26" ht="18.75" customHeight="1">
      <c r="A618" s="149"/>
      <c r="B618" s="149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9"/>
    </row>
    <row r="619" spans="1:26" ht="18.75" customHeigh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9"/>
    </row>
    <row r="620" spans="1:26" ht="18.75" customHeight="1">
      <c r="A620" s="149"/>
      <c r="B620" s="149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9"/>
    </row>
    <row r="621" spans="1:26" ht="18.75" customHeigh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9"/>
    </row>
    <row r="622" spans="1:26" ht="18.75" customHeight="1">
      <c r="A622" s="149"/>
      <c r="B622" s="149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9"/>
    </row>
    <row r="623" spans="1:26" ht="18.75" customHeigh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9"/>
    </row>
    <row r="624" spans="1:26" ht="18.75" customHeight="1">
      <c r="A624" s="149"/>
      <c r="B624" s="149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9"/>
    </row>
    <row r="625" spans="1:26" ht="18.75" customHeigh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9"/>
    </row>
    <row r="626" spans="1:26" ht="18.75" customHeight="1">
      <c r="A626" s="149"/>
      <c r="B626" s="149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9"/>
    </row>
    <row r="627" spans="1:26" ht="18.75" customHeigh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9"/>
    </row>
    <row r="628" spans="1:26" ht="18.75" customHeight="1">
      <c r="A628" s="149"/>
      <c r="B628" s="149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9"/>
    </row>
    <row r="629" spans="1:26" ht="18.75" customHeigh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/>
    </row>
    <row r="630" spans="1:26" ht="18.75" customHeight="1">
      <c r="A630" s="149"/>
      <c r="B630" s="149"/>
      <c r="C630" s="149"/>
      <c r="D630" s="149"/>
      <c r="E630" s="149"/>
      <c r="F630" s="149"/>
      <c r="G630" s="149"/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  <c r="Z630" s="149"/>
    </row>
    <row r="631" spans="1:26" ht="18.75" customHeigh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  <c r="Z631" s="149"/>
    </row>
    <row r="632" spans="1:26" ht="18.75" customHeight="1">
      <c r="A632" s="149"/>
      <c r="B632" s="149"/>
      <c r="C632" s="149"/>
      <c r="D632" s="149"/>
      <c r="E632" s="149"/>
      <c r="F632" s="149"/>
      <c r="G632" s="149"/>
      <c r="H632" s="149"/>
      <c r="I632" s="149"/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  <c r="Z632" s="149"/>
    </row>
    <row r="633" spans="1:26" ht="18.75" customHeigh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  <c r="Z633" s="149"/>
    </row>
    <row r="634" spans="1:26" ht="18.75" customHeight="1">
      <c r="A634" s="149"/>
      <c r="B634" s="149"/>
      <c r="C634" s="149"/>
      <c r="D634" s="149"/>
      <c r="E634" s="149"/>
      <c r="F634" s="149"/>
      <c r="G634" s="149"/>
      <c r="H634" s="149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  <c r="Y634" s="149"/>
      <c r="Z634" s="149"/>
    </row>
    <row r="635" spans="1:26" ht="18.75" customHeigh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  <c r="Z635" s="149"/>
    </row>
    <row r="636" spans="1:26" ht="18.75" customHeight="1">
      <c r="A636" s="149"/>
      <c r="B636" s="149"/>
      <c r="C636" s="149"/>
      <c r="D636" s="149"/>
      <c r="E636" s="149"/>
      <c r="F636" s="149"/>
      <c r="G636" s="149"/>
      <c r="H636" s="149"/>
      <c r="I636" s="14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49"/>
      <c r="U636" s="149"/>
      <c r="V636" s="149"/>
      <c r="W636" s="149"/>
      <c r="X636" s="149"/>
      <c r="Y636" s="149"/>
      <c r="Z636" s="149"/>
    </row>
    <row r="637" spans="1:26" ht="18.75" customHeigh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49"/>
      <c r="U637" s="149"/>
      <c r="V637" s="149"/>
      <c r="W637" s="149"/>
      <c r="X637" s="149"/>
      <c r="Y637" s="149"/>
      <c r="Z637" s="149"/>
    </row>
    <row r="638" spans="1:26" ht="18.75" customHeight="1">
      <c r="A638" s="149"/>
      <c r="B638" s="149"/>
      <c r="C638" s="149"/>
      <c r="D638" s="149"/>
      <c r="E638" s="149"/>
      <c r="F638" s="149"/>
      <c r="G638" s="149"/>
      <c r="H638" s="149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  <c r="Y638" s="149"/>
      <c r="Z638" s="149"/>
    </row>
    <row r="639" spans="1:26" ht="18.75" customHeigh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  <c r="Y639" s="149"/>
      <c r="Z639" s="149"/>
    </row>
    <row r="640" spans="1:26" ht="18.75" customHeight="1">
      <c r="A640" s="149"/>
      <c r="B640" s="149"/>
      <c r="C640" s="149"/>
      <c r="D640" s="149"/>
      <c r="E640" s="149"/>
      <c r="F640" s="149"/>
      <c r="G640" s="149"/>
      <c r="H640" s="149"/>
      <c r="I640" s="149"/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  <c r="Y640" s="149"/>
      <c r="Z640" s="149"/>
    </row>
    <row r="641" spans="1:26" ht="18.75" customHeigh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  <c r="Y641" s="149"/>
      <c r="Z641" s="149"/>
    </row>
    <row r="642" spans="1:26" ht="18.75" customHeight="1">
      <c r="A642" s="149"/>
      <c r="B642" s="149"/>
      <c r="C642" s="149"/>
      <c r="D642" s="149"/>
      <c r="E642" s="149"/>
      <c r="F642" s="149"/>
      <c r="G642" s="149"/>
      <c r="H642" s="149"/>
      <c r="I642" s="149"/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  <c r="Y642" s="149"/>
      <c r="Z642" s="149"/>
    </row>
    <row r="643" spans="1:26" ht="18.75" customHeigh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  <c r="Y643" s="149"/>
      <c r="Z643" s="149"/>
    </row>
    <row r="644" spans="1:26" ht="18.75" customHeight="1">
      <c r="A644" s="149"/>
      <c r="B644" s="149"/>
      <c r="C644" s="149"/>
      <c r="D644" s="149"/>
      <c r="E644" s="149"/>
      <c r="F644" s="149"/>
      <c r="G644" s="149"/>
      <c r="H644" s="149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149"/>
      <c r="V644" s="149"/>
      <c r="W644" s="149"/>
      <c r="X644" s="149"/>
      <c r="Y644" s="149"/>
      <c r="Z644" s="149"/>
    </row>
    <row r="645" spans="1:26" ht="18.75" customHeigh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  <c r="Y645" s="149"/>
      <c r="Z645" s="149"/>
    </row>
    <row r="646" spans="1:26" ht="18.75" customHeight="1">
      <c r="A646" s="149"/>
      <c r="B646" s="149"/>
      <c r="C646" s="149"/>
      <c r="D646" s="149"/>
      <c r="E646" s="149"/>
      <c r="F646" s="149"/>
      <c r="G646" s="149"/>
      <c r="H646" s="149"/>
      <c r="I646" s="149"/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  <c r="Z646" s="149"/>
    </row>
    <row r="647" spans="1:26" ht="18.75" customHeigh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/>
      <c r="V647" s="149"/>
      <c r="W647" s="149"/>
      <c r="X647" s="149"/>
      <c r="Y647" s="149"/>
      <c r="Z647" s="149"/>
    </row>
    <row r="648" spans="1:26" ht="18.75" customHeight="1">
      <c r="A648" s="149"/>
      <c r="B648" s="149"/>
      <c r="C648" s="149"/>
      <c r="D648" s="149"/>
      <c r="E648" s="149"/>
      <c r="F648" s="149"/>
      <c r="G648" s="149"/>
      <c r="H648" s="149"/>
      <c r="I648" s="149"/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  <c r="V648" s="149"/>
      <c r="W648" s="149"/>
      <c r="X648" s="149"/>
      <c r="Y648" s="149"/>
      <c r="Z648" s="149"/>
    </row>
    <row r="649" spans="1:26" ht="18.75" customHeigh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  <c r="Y649" s="149"/>
      <c r="Z649" s="149"/>
    </row>
    <row r="650" spans="1:26" ht="18.75" customHeight="1">
      <c r="A650" s="149"/>
      <c r="B650" s="149"/>
      <c r="C650" s="149"/>
      <c r="D650" s="149"/>
      <c r="E650" s="149"/>
      <c r="F650" s="149"/>
      <c r="G650" s="149"/>
      <c r="H650" s="149"/>
      <c r="I650" s="149"/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49"/>
      <c r="U650" s="149"/>
      <c r="V650" s="149"/>
      <c r="W650" s="149"/>
      <c r="X650" s="149"/>
      <c r="Y650" s="149"/>
      <c r="Z650" s="149"/>
    </row>
    <row r="651" spans="1:26" ht="18.75" customHeigh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49"/>
      <c r="U651" s="149"/>
      <c r="V651" s="149"/>
      <c r="W651" s="149"/>
      <c r="X651" s="149"/>
      <c r="Y651" s="149"/>
      <c r="Z651" s="149"/>
    </row>
    <row r="652" spans="1:26" ht="18.75" customHeight="1">
      <c r="A652" s="149"/>
      <c r="B652" s="149"/>
      <c r="C652" s="149"/>
      <c r="D652" s="149"/>
      <c r="E652" s="149"/>
      <c r="F652" s="149"/>
      <c r="G652" s="149"/>
      <c r="H652" s="149"/>
      <c r="I652" s="149"/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  <c r="Y652" s="149"/>
      <c r="Z652" s="149"/>
    </row>
    <row r="653" spans="1:26" ht="18.75" customHeigh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  <c r="Y653" s="149"/>
      <c r="Z653" s="149"/>
    </row>
    <row r="654" spans="1:26" ht="18.75" customHeight="1">
      <c r="A654" s="149"/>
      <c r="B654" s="149"/>
      <c r="C654" s="149"/>
      <c r="D654" s="149"/>
      <c r="E654" s="149"/>
      <c r="F654" s="149"/>
      <c r="G654" s="149"/>
      <c r="H654" s="149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  <c r="Y654" s="149"/>
      <c r="Z654" s="149"/>
    </row>
    <row r="655" spans="1:26" ht="18.75" customHeigh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  <c r="Y655" s="149"/>
      <c r="Z655" s="149"/>
    </row>
    <row r="656" spans="1:26" ht="18.75" customHeight="1">
      <c r="A656" s="149"/>
      <c r="B656" s="149"/>
      <c r="C656" s="149"/>
      <c r="D656" s="149"/>
      <c r="E656" s="149"/>
      <c r="F656" s="149"/>
      <c r="G656" s="149"/>
      <c r="H656" s="149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  <c r="Z656" s="149"/>
    </row>
    <row r="657" spans="1:26" ht="18.75" customHeigh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  <c r="Z657" s="149"/>
    </row>
    <row r="658" spans="1:26" ht="18.75" customHeight="1">
      <c r="A658" s="149"/>
      <c r="B658" s="149"/>
      <c r="C658" s="149"/>
      <c r="D658" s="149"/>
      <c r="E658" s="149"/>
      <c r="F658" s="149"/>
      <c r="G658" s="149"/>
      <c r="H658" s="149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  <c r="Z658" s="149"/>
    </row>
    <row r="659" spans="1:26" ht="18.75" customHeigh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  <c r="Z659" s="149"/>
    </row>
    <row r="660" spans="1:26" ht="18.75" customHeight="1">
      <c r="A660" s="149"/>
      <c r="B660" s="149"/>
      <c r="C660" s="149"/>
      <c r="D660" s="149"/>
      <c r="E660" s="149"/>
      <c r="F660" s="149"/>
      <c r="G660" s="149"/>
      <c r="H660" s="149"/>
      <c r="I660" s="149"/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  <c r="Y660" s="149"/>
      <c r="Z660" s="149"/>
    </row>
    <row r="661" spans="1:26" ht="18.75" customHeigh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  <c r="Y661" s="149"/>
      <c r="Z661" s="149"/>
    </row>
    <row r="662" spans="1:26" ht="18.75" customHeight="1">
      <c r="A662" s="149"/>
      <c r="B662" s="149"/>
      <c r="C662" s="149"/>
      <c r="D662" s="149"/>
      <c r="E662" s="149"/>
      <c r="F662" s="149"/>
      <c r="G662" s="149"/>
      <c r="H662" s="149"/>
      <c r="I662" s="14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  <c r="Y662" s="149"/>
      <c r="Z662" s="149"/>
    </row>
    <row r="663" spans="1:26" ht="18.75" customHeigh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49"/>
      <c r="U663" s="149"/>
      <c r="V663" s="149"/>
      <c r="W663" s="149"/>
      <c r="X663" s="149"/>
      <c r="Y663" s="149"/>
      <c r="Z663" s="149"/>
    </row>
    <row r="664" spans="1:26" ht="18.75" customHeight="1">
      <c r="A664" s="149"/>
      <c r="B664" s="149"/>
      <c r="C664" s="149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  <c r="Z664" s="149"/>
    </row>
    <row r="665" spans="1:26" ht="18.75" customHeigh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  <c r="Z665" s="149"/>
    </row>
    <row r="666" spans="1:26" ht="18.75" customHeight="1">
      <c r="A666" s="149"/>
      <c r="B666" s="149"/>
      <c r="C666" s="149"/>
      <c r="D666" s="149"/>
      <c r="E666" s="149"/>
      <c r="F666" s="149"/>
      <c r="G666" s="149"/>
      <c r="H666" s="149"/>
      <c r="I666" s="149"/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  <c r="Z666" s="149"/>
    </row>
    <row r="667" spans="1:26" ht="18.75" customHeigh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  <c r="Z667" s="149"/>
    </row>
    <row r="668" spans="1:26" ht="18.75" customHeight="1">
      <c r="A668" s="149"/>
      <c r="B668" s="149"/>
      <c r="C668" s="149"/>
      <c r="D668" s="149"/>
      <c r="E668" s="149"/>
      <c r="F668" s="149"/>
      <c r="G668" s="149"/>
      <c r="H668" s="149"/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  <c r="Z668" s="149"/>
    </row>
    <row r="669" spans="1:26" ht="18.75" customHeigh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  <c r="Z669" s="149"/>
    </row>
    <row r="670" spans="1:26" ht="18.75" customHeight="1">
      <c r="A670" s="149"/>
      <c r="B670" s="149"/>
      <c r="C670" s="149"/>
      <c r="D670" s="149"/>
      <c r="E670" s="149"/>
      <c r="F670" s="149"/>
      <c r="G670" s="149"/>
      <c r="H670" s="149"/>
      <c r="I670" s="14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  <c r="Z670" s="149"/>
    </row>
    <row r="671" spans="1:26" ht="18.75" customHeigh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  <c r="Z671" s="149"/>
    </row>
    <row r="672" spans="1:26" ht="18.75" customHeight="1">
      <c r="A672" s="149"/>
      <c r="B672" s="149"/>
      <c r="C672" s="149"/>
      <c r="D672" s="149"/>
      <c r="E672" s="149"/>
      <c r="F672" s="149"/>
      <c r="G672" s="149"/>
      <c r="H672" s="149"/>
      <c r="I672" s="14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  <c r="Z672" s="149"/>
    </row>
    <row r="673" spans="1:26" ht="18.75" customHeigh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  <c r="Z673" s="149"/>
    </row>
    <row r="674" spans="1:26" ht="18.75" customHeight="1">
      <c r="A674" s="149"/>
      <c r="B674" s="149"/>
      <c r="C674" s="149"/>
      <c r="D674" s="149"/>
      <c r="E674" s="149"/>
      <c r="F674" s="149"/>
      <c r="G674" s="149"/>
      <c r="H674" s="149"/>
      <c r="I674" s="14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/>
      <c r="V674" s="149"/>
      <c r="W674" s="149"/>
      <c r="X674" s="149"/>
      <c r="Y674" s="149"/>
      <c r="Z674" s="149"/>
    </row>
    <row r="675" spans="1:26" ht="18.75" customHeigh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/>
      <c r="V675" s="149"/>
      <c r="W675" s="149"/>
      <c r="X675" s="149"/>
      <c r="Y675" s="149"/>
      <c r="Z675" s="149"/>
    </row>
    <row r="676" spans="1:26" ht="18.75" customHeight="1">
      <c r="A676" s="149"/>
      <c r="B676" s="149"/>
      <c r="C676" s="149"/>
      <c r="D676" s="149"/>
      <c r="E676" s="149"/>
      <c r="F676" s="149"/>
      <c r="G676" s="149"/>
      <c r="H676" s="149"/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  <c r="Y676" s="149"/>
      <c r="Z676" s="149"/>
    </row>
    <row r="677" spans="1:26" ht="18.75" customHeigh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  <c r="Y677" s="149"/>
      <c r="Z677" s="149"/>
    </row>
    <row r="678" spans="1:26" ht="18.75" customHeight="1">
      <c r="A678" s="149"/>
      <c r="B678" s="149"/>
      <c r="C678" s="149"/>
      <c r="D678" s="149"/>
      <c r="E678" s="149"/>
      <c r="F678" s="149"/>
      <c r="G678" s="149"/>
      <c r="H678" s="149"/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  <c r="Y678" s="149"/>
      <c r="Z678" s="149"/>
    </row>
    <row r="679" spans="1:26" ht="18.75" customHeigh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  <c r="Y679" s="149"/>
      <c r="Z679" s="149"/>
    </row>
    <row r="680" spans="1:26" ht="18.75" customHeight="1">
      <c r="A680" s="149"/>
      <c r="B680" s="149"/>
      <c r="C680" s="149"/>
      <c r="D680" s="149"/>
      <c r="E680" s="149"/>
      <c r="F680" s="149"/>
      <c r="G680" s="149"/>
      <c r="H680" s="149"/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  <c r="Z680" s="149"/>
    </row>
    <row r="681" spans="1:26" ht="18.75" customHeigh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  <c r="Y681" s="149"/>
      <c r="Z681" s="149"/>
    </row>
    <row r="682" spans="1:26" ht="18.75" customHeight="1">
      <c r="A682" s="149"/>
      <c r="B682" s="149"/>
      <c r="C682" s="149"/>
      <c r="D682" s="149"/>
      <c r="E682" s="149"/>
      <c r="F682" s="149"/>
      <c r="G682" s="149"/>
      <c r="H682" s="149"/>
      <c r="I682" s="149"/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49"/>
      <c r="U682" s="149"/>
      <c r="V682" s="149"/>
      <c r="W682" s="149"/>
      <c r="X682" s="149"/>
      <c r="Y682" s="149"/>
      <c r="Z682" s="149"/>
    </row>
    <row r="683" spans="1:26" ht="18.75" customHeigh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  <c r="Y683" s="149"/>
      <c r="Z683" s="149"/>
    </row>
    <row r="684" spans="1:26" ht="18.75" customHeight="1">
      <c r="A684" s="149"/>
      <c r="B684" s="149"/>
      <c r="C684" s="149"/>
      <c r="D684" s="149"/>
      <c r="E684" s="149"/>
      <c r="F684" s="149"/>
      <c r="G684" s="149"/>
      <c r="H684" s="149"/>
      <c r="I684" s="14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  <c r="Y684" s="149"/>
      <c r="Z684" s="149"/>
    </row>
    <row r="685" spans="1:26" ht="18.75" customHeigh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  <c r="Y685" s="149"/>
      <c r="Z685" s="149"/>
    </row>
    <row r="686" spans="1:26" ht="18.75" customHeight="1">
      <c r="A686" s="149"/>
      <c r="B686" s="149"/>
      <c r="C686" s="149"/>
      <c r="D686" s="149"/>
      <c r="E686" s="149"/>
      <c r="F686" s="149"/>
      <c r="G686" s="149"/>
      <c r="H686" s="149"/>
      <c r="I686" s="149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  <c r="Y686" s="149"/>
      <c r="Z686" s="149"/>
    </row>
    <row r="687" spans="1:26" ht="18.75" customHeigh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49"/>
      <c r="U687" s="149"/>
      <c r="V687" s="149"/>
      <c r="W687" s="149"/>
      <c r="X687" s="149"/>
      <c r="Y687" s="149"/>
      <c r="Z687" s="149"/>
    </row>
    <row r="688" spans="1:26" ht="18.75" customHeight="1">
      <c r="A688" s="149"/>
      <c r="B688" s="149"/>
      <c r="C688" s="149"/>
      <c r="D688" s="149"/>
      <c r="E688" s="149"/>
      <c r="F688" s="149"/>
      <c r="G688" s="149"/>
      <c r="H688" s="149"/>
      <c r="I688" s="14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49"/>
      <c r="U688" s="149"/>
      <c r="V688" s="149"/>
      <c r="W688" s="149"/>
      <c r="X688" s="149"/>
      <c r="Y688" s="149"/>
      <c r="Z688" s="149"/>
    </row>
    <row r="689" spans="1:26" ht="18.75" customHeigh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49"/>
      <c r="U689" s="149"/>
      <c r="V689" s="149"/>
      <c r="W689" s="149"/>
      <c r="X689" s="149"/>
      <c r="Y689" s="149"/>
      <c r="Z689" s="149"/>
    </row>
    <row r="690" spans="1:26" ht="18.75" customHeight="1">
      <c r="A690" s="149"/>
      <c r="B690" s="149"/>
      <c r="C690" s="149"/>
      <c r="D690" s="149"/>
      <c r="E690" s="149"/>
      <c r="F690" s="149"/>
      <c r="G690" s="149"/>
      <c r="H690" s="149"/>
      <c r="I690" s="149"/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49"/>
      <c r="U690" s="149"/>
      <c r="V690" s="149"/>
      <c r="W690" s="149"/>
      <c r="X690" s="149"/>
      <c r="Y690" s="149"/>
      <c r="Z690" s="149"/>
    </row>
    <row r="691" spans="1:26" ht="18.75" customHeigh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  <c r="Z691" s="149"/>
    </row>
    <row r="692" spans="1:26" ht="18.75" customHeight="1">
      <c r="A692" s="149"/>
      <c r="B692" s="149"/>
      <c r="C692" s="149"/>
      <c r="D692" s="149"/>
      <c r="E692" s="149"/>
      <c r="F692" s="149"/>
      <c r="G692" s="149"/>
      <c r="H692" s="149"/>
      <c r="I692" s="149"/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  <c r="Z692" s="149"/>
    </row>
    <row r="693" spans="1:26" ht="18.75" customHeigh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  <c r="Z693" s="149"/>
    </row>
    <row r="694" spans="1:26" ht="18.75" customHeight="1">
      <c r="A694" s="149"/>
      <c r="B694" s="149"/>
      <c r="C694" s="149"/>
      <c r="D694" s="149"/>
      <c r="E694" s="149"/>
      <c r="F694" s="149"/>
      <c r="G694" s="149"/>
      <c r="H694" s="149"/>
      <c r="I694" s="14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  <c r="Z694" s="149"/>
    </row>
    <row r="695" spans="1:26" ht="18.75" customHeigh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  <c r="Y695" s="149"/>
      <c r="Z695" s="149"/>
    </row>
    <row r="696" spans="1:26" ht="18.75" customHeight="1">
      <c r="A696" s="149"/>
      <c r="B696" s="149"/>
      <c r="C696" s="149"/>
      <c r="D696" s="149"/>
      <c r="E696" s="149"/>
      <c r="F696" s="149"/>
      <c r="G696" s="149"/>
      <c r="H696" s="149"/>
      <c r="I696" s="14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  <c r="Y696" s="149"/>
      <c r="Z696" s="149"/>
    </row>
    <row r="697" spans="1:26" ht="18.75" customHeigh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  <c r="Y697" s="149"/>
      <c r="Z697" s="149"/>
    </row>
    <row r="698" spans="1:26" ht="18.75" customHeight="1">
      <c r="A698" s="149"/>
      <c r="B698" s="149"/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  <c r="Z698" s="149"/>
    </row>
    <row r="699" spans="1:26" ht="18.75" customHeigh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  <c r="Y699" s="149"/>
      <c r="Z699" s="149"/>
    </row>
    <row r="700" spans="1:26" ht="18.75" customHeight="1">
      <c r="A700" s="149"/>
      <c r="B700" s="149"/>
      <c r="C700" s="149"/>
      <c r="D700" s="149"/>
      <c r="E700" s="149"/>
      <c r="F700" s="149"/>
      <c r="G700" s="149"/>
      <c r="H700" s="149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  <c r="Z700" s="149"/>
    </row>
    <row r="701" spans="1:26" ht="18.75" customHeigh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  <c r="Z701" s="149"/>
    </row>
    <row r="702" spans="1:26" ht="18.75" customHeight="1">
      <c r="A702" s="149"/>
      <c r="B702" s="149"/>
      <c r="C702" s="149"/>
      <c r="D702" s="149"/>
      <c r="E702" s="149"/>
      <c r="F702" s="149"/>
      <c r="G702" s="149"/>
      <c r="H702" s="149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  <c r="Z702" s="149"/>
    </row>
    <row r="703" spans="1:26" ht="18.75" customHeigh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  <c r="Z703" s="149"/>
    </row>
    <row r="704" spans="1:26" ht="18.75" customHeight="1">
      <c r="A704" s="149"/>
      <c r="B704" s="149"/>
      <c r="C704" s="149"/>
      <c r="D704" s="149"/>
      <c r="E704" s="149"/>
      <c r="F704" s="149"/>
      <c r="G704" s="149"/>
      <c r="H704" s="149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  <c r="Z704" s="149"/>
    </row>
    <row r="705" spans="1:26" ht="18.75" customHeigh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  <c r="Z705" s="149"/>
    </row>
    <row r="706" spans="1:26" ht="18.75" customHeight="1">
      <c r="A706" s="149"/>
      <c r="B706" s="149"/>
      <c r="C706" s="149"/>
      <c r="D706" s="149"/>
      <c r="E706" s="149"/>
      <c r="F706" s="149"/>
      <c r="G706" s="149"/>
      <c r="H706" s="149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9"/>
    </row>
    <row r="707" spans="1:26" ht="18.75" customHeigh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9"/>
    </row>
    <row r="708" spans="1:26" ht="18.75" customHeight="1">
      <c r="A708" s="149"/>
      <c r="B708" s="149"/>
      <c r="C708" s="149"/>
      <c r="D708" s="149"/>
      <c r="E708" s="149"/>
      <c r="F708" s="149"/>
      <c r="G708" s="149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9"/>
    </row>
    <row r="709" spans="1:26" ht="18.75" customHeigh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</row>
    <row r="710" spans="1:26" ht="18.75" customHeight="1">
      <c r="A710" s="149"/>
      <c r="B710" s="149"/>
      <c r="C710" s="149"/>
      <c r="D710" s="149"/>
      <c r="E710" s="149"/>
      <c r="F710" s="149"/>
      <c r="G710" s="149"/>
      <c r="H710" s="149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9"/>
    </row>
    <row r="711" spans="1:26" ht="18.75" customHeigh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  <c r="Z711" s="149"/>
    </row>
    <row r="712" spans="1:26" ht="18.75" customHeight="1">
      <c r="A712" s="149"/>
      <c r="B712" s="149"/>
      <c r="C712" s="149"/>
      <c r="D712" s="149"/>
      <c r="E712" s="149"/>
      <c r="F712" s="149"/>
      <c r="G712" s="149"/>
      <c r="H712" s="149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  <c r="Z712" s="149"/>
    </row>
    <row r="713" spans="1:26" ht="18.75" customHeigh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  <c r="Z713" s="149"/>
    </row>
    <row r="714" spans="1:26" ht="18.75" customHeight="1">
      <c r="A714" s="149"/>
      <c r="B714" s="149"/>
      <c r="C714" s="149"/>
      <c r="D714" s="149"/>
      <c r="E714" s="149"/>
      <c r="F714" s="149"/>
      <c r="G714" s="149"/>
      <c r="H714" s="149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  <c r="Z714" s="149"/>
    </row>
    <row r="715" spans="1:26" ht="18.75" customHeigh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9"/>
    </row>
    <row r="716" spans="1:26" ht="18.75" customHeight="1">
      <c r="A716" s="149"/>
      <c r="B716" s="149"/>
      <c r="C716" s="149"/>
      <c r="D716" s="149"/>
      <c r="E716" s="149"/>
      <c r="F716" s="149"/>
      <c r="G716" s="149"/>
      <c r="H716" s="149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  <c r="Z716" s="149"/>
    </row>
    <row r="717" spans="1:26" ht="18.75" customHeigh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  <c r="Z717" s="149"/>
    </row>
    <row r="718" spans="1:26" ht="18.75" customHeight="1">
      <c r="A718" s="149"/>
      <c r="B718" s="149"/>
      <c r="C718" s="149"/>
      <c r="D718" s="149"/>
      <c r="E718" s="149"/>
      <c r="F718" s="149"/>
      <c r="G718" s="149"/>
      <c r="H718" s="149"/>
      <c r="I718" s="149"/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  <c r="Z718" s="149"/>
    </row>
    <row r="719" spans="1:26" ht="18.75" customHeigh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  <c r="Z719" s="149"/>
    </row>
    <row r="720" spans="1:26" ht="18.75" customHeight="1">
      <c r="A720" s="149"/>
      <c r="B720" s="149"/>
      <c r="C720" s="149"/>
      <c r="D720" s="149"/>
      <c r="E720" s="149"/>
      <c r="F720" s="149"/>
      <c r="G720" s="149"/>
      <c r="H720" s="149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  <c r="Y720" s="149"/>
      <c r="Z720" s="149"/>
    </row>
    <row r="721" spans="1:26" ht="18.75" customHeigh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  <c r="Y721" s="149"/>
      <c r="Z721" s="149"/>
    </row>
    <row r="722" spans="1:26" ht="18.75" customHeight="1">
      <c r="A722" s="149"/>
      <c r="B722" s="149"/>
      <c r="C722" s="149"/>
      <c r="D722" s="149"/>
      <c r="E722" s="149"/>
      <c r="F722" s="149"/>
      <c r="G722" s="149"/>
      <c r="H722" s="149"/>
      <c r="I722" s="149"/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  <c r="Z722" s="149"/>
    </row>
    <row r="723" spans="1:26" ht="18.75" customHeigh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  <c r="Z723" s="149"/>
    </row>
    <row r="724" spans="1:26" ht="18.75" customHeight="1">
      <c r="A724" s="149"/>
      <c r="B724" s="149"/>
      <c r="C724" s="149"/>
      <c r="D724" s="149"/>
      <c r="E724" s="149"/>
      <c r="F724" s="149"/>
      <c r="G724" s="149"/>
      <c r="H724" s="149"/>
      <c r="I724" s="149"/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  <c r="Z724" s="149"/>
    </row>
    <row r="725" spans="1:26" ht="18.75" customHeigh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  <c r="Y725" s="149"/>
      <c r="Z725" s="149"/>
    </row>
    <row r="726" spans="1:26" ht="18.75" customHeight="1">
      <c r="A726" s="149"/>
      <c r="B726" s="149"/>
      <c r="C726" s="149"/>
      <c r="D726" s="149"/>
      <c r="E726" s="149"/>
      <c r="F726" s="149"/>
      <c r="G726" s="149"/>
      <c r="H726" s="149"/>
      <c r="I726" s="149"/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  <c r="Y726" s="149"/>
      <c r="Z726" s="149"/>
    </row>
    <row r="727" spans="1:26" ht="18.75" customHeigh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  <c r="Y727" s="149"/>
      <c r="Z727" s="149"/>
    </row>
    <row r="728" spans="1:26" ht="18.75" customHeight="1">
      <c r="A728" s="149"/>
      <c r="B728" s="149"/>
      <c r="C728" s="149"/>
      <c r="D728" s="149"/>
      <c r="E728" s="149"/>
      <c r="F728" s="149"/>
      <c r="G728" s="149"/>
      <c r="H728" s="149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  <c r="Z728" s="149"/>
    </row>
    <row r="729" spans="1:26" ht="18.75" customHeigh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  <c r="Z729" s="149"/>
    </row>
    <row r="730" spans="1:26" ht="18.75" customHeight="1">
      <c r="A730" s="149"/>
      <c r="B730" s="149"/>
      <c r="C730" s="149"/>
      <c r="D730" s="149"/>
      <c r="E730" s="149"/>
      <c r="F730" s="149"/>
      <c r="G730" s="149"/>
      <c r="H730" s="149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  <c r="Z730" s="149"/>
    </row>
    <row r="731" spans="1:26" ht="18.75" customHeigh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9"/>
    </row>
    <row r="732" spans="1:26" ht="18.75" customHeight="1">
      <c r="A732" s="149"/>
      <c r="B732" s="149"/>
      <c r="C732" s="149"/>
      <c r="D732" s="149"/>
      <c r="E732" s="149"/>
      <c r="F732" s="149"/>
      <c r="G732" s="149"/>
      <c r="H732" s="149"/>
      <c r="I732" s="149"/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9"/>
    </row>
    <row r="733" spans="1:26" ht="18.75" customHeigh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9"/>
    </row>
    <row r="734" spans="1:26" ht="18.75" customHeight="1">
      <c r="A734" s="149"/>
      <c r="B734" s="149"/>
      <c r="C734" s="149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9"/>
    </row>
    <row r="735" spans="1:26" ht="18.75" customHeigh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9"/>
    </row>
    <row r="736" spans="1:26" ht="18.75" customHeight="1">
      <c r="A736" s="149"/>
      <c r="B736" s="149"/>
      <c r="C736" s="149"/>
      <c r="D736" s="149"/>
      <c r="E736" s="149"/>
      <c r="F736" s="149"/>
      <c r="G736" s="149"/>
      <c r="H736" s="149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  <c r="Z736" s="149"/>
    </row>
    <row r="737" spans="1:26" ht="18.75" customHeigh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9"/>
    </row>
    <row r="738" spans="1:26" ht="18.75" customHeight="1">
      <c r="A738" s="149"/>
      <c r="B738" s="149"/>
      <c r="C738" s="149"/>
      <c r="D738" s="149"/>
      <c r="E738" s="149"/>
      <c r="F738" s="149"/>
      <c r="G738" s="149"/>
      <c r="H738" s="149"/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  <c r="Z738" s="149"/>
    </row>
    <row r="739" spans="1:26" ht="18.75" customHeigh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  <c r="Z739" s="149"/>
    </row>
    <row r="740" spans="1:26" ht="18.75" customHeight="1">
      <c r="A740" s="149"/>
      <c r="B740" s="149"/>
      <c r="C740" s="149"/>
      <c r="D740" s="149"/>
      <c r="E740" s="149"/>
      <c r="F740" s="149"/>
      <c r="G740" s="149"/>
      <c r="H740" s="149"/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  <c r="Z740" s="149"/>
    </row>
    <row r="741" spans="1:26" ht="18.75" customHeigh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  <c r="Z741" s="149"/>
    </row>
    <row r="742" spans="1:26" ht="18.75" customHeight="1">
      <c r="A742" s="149"/>
      <c r="B742" s="149"/>
      <c r="C742" s="149"/>
      <c r="D742" s="149"/>
      <c r="E742" s="149"/>
      <c r="F742" s="149"/>
      <c r="G742" s="149"/>
      <c r="H742" s="149"/>
      <c r="I742" s="149"/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  <c r="Z742" s="149"/>
    </row>
    <row r="743" spans="1:26" ht="18.75" customHeigh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  <c r="Z743" s="149"/>
    </row>
    <row r="744" spans="1:26" ht="18.75" customHeight="1">
      <c r="A744" s="149"/>
      <c r="B744" s="149"/>
      <c r="C744" s="149"/>
      <c r="D744" s="149"/>
      <c r="E744" s="149"/>
      <c r="F744" s="149"/>
      <c r="G744" s="149"/>
      <c r="H744" s="149"/>
      <c r="I744" s="149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  <c r="Z744" s="149"/>
    </row>
    <row r="745" spans="1:26" ht="18.75" customHeigh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  <c r="Z745" s="149"/>
    </row>
    <row r="746" spans="1:26" ht="18.75" customHeight="1">
      <c r="A746" s="149"/>
      <c r="B746" s="149"/>
      <c r="C746" s="149"/>
      <c r="D746" s="149"/>
      <c r="E746" s="149"/>
      <c r="F746" s="149"/>
      <c r="G746" s="149"/>
      <c r="H746" s="149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  <c r="Z746" s="149"/>
    </row>
    <row r="747" spans="1:26" ht="18.75" customHeigh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  <c r="Z747" s="149"/>
    </row>
    <row r="748" spans="1:26" ht="18.75" customHeight="1">
      <c r="A748" s="149"/>
      <c r="B748" s="149"/>
      <c r="C748" s="149"/>
      <c r="D748" s="149"/>
      <c r="E748" s="149"/>
      <c r="F748" s="149"/>
      <c r="G748" s="149"/>
      <c r="H748" s="149"/>
      <c r="I748" s="149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  <c r="Z748" s="149"/>
    </row>
    <row r="749" spans="1:26" ht="18.75" customHeigh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  <c r="Z749" s="149"/>
    </row>
    <row r="750" spans="1:26" ht="18.75" customHeight="1">
      <c r="A750" s="149"/>
      <c r="B750" s="149"/>
      <c r="C750" s="149"/>
      <c r="D750" s="149"/>
      <c r="E750" s="149"/>
      <c r="F750" s="149"/>
      <c r="G750" s="149"/>
      <c r="H750" s="149"/>
      <c r="I750" s="149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  <c r="Z750" s="149"/>
    </row>
    <row r="751" spans="1:26" ht="18.75" customHeigh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  <c r="Z751" s="149"/>
    </row>
    <row r="752" spans="1:26" ht="18.75" customHeight="1">
      <c r="A752" s="149"/>
      <c r="B752" s="149"/>
      <c r="C752" s="149"/>
      <c r="D752" s="149"/>
      <c r="E752" s="149"/>
      <c r="F752" s="149"/>
      <c r="G752" s="149"/>
      <c r="H752" s="149"/>
      <c r="I752" s="149"/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  <c r="Z752" s="149"/>
    </row>
    <row r="753" spans="1:26" ht="18.75" customHeigh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  <c r="Z753" s="149"/>
    </row>
    <row r="754" spans="1:26" ht="18.75" customHeight="1">
      <c r="A754" s="149"/>
      <c r="B754" s="149"/>
      <c r="C754" s="149"/>
      <c r="D754" s="149"/>
      <c r="E754" s="149"/>
      <c r="F754" s="149"/>
      <c r="G754" s="149"/>
      <c r="H754" s="149"/>
      <c r="I754" s="149"/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  <c r="Z754" s="149"/>
    </row>
    <row r="755" spans="1:26" ht="18.75" customHeigh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  <c r="Z755" s="149"/>
    </row>
    <row r="756" spans="1:26" ht="18.75" customHeight="1">
      <c r="A756" s="149"/>
      <c r="B756" s="149"/>
      <c r="C756" s="149"/>
      <c r="D756" s="149"/>
      <c r="E756" s="149"/>
      <c r="F756" s="149"/>
      <c r="G756" s="149"/>
      <c r="H756" s="149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  <c r="Z756" s="149"/>
    </row>
    <row r="757" spans="1:26" ht="18.75" customHeigh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  <c r="Y757" s="149"/>
      <c r="Z757" s="149"/>
    </row>
    <row r="758" spans="1:26" ht="18.75" customHeight="1">
      <c r="A758" s="149"/>
      <c r="B758" s="149"/>
      <c r="C758" s="149"/>
      <c r="D758" s="149"/>
      <c r="E758" s="149"/>
      <c r="F758" s="149"/>
      <c r="G758" s="149"/>
      <c r="H758" s="149"/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  <c r="Y758" s="149"/>
      <c r="Z758" s="149"/>
    </row>
    <row r="759" spans="1:26" ht="18.75" customHeigh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  <c r="Z759" s="149"/>
    </row>
    <row r="760" spans="1:26" ht="18.75" customHeight="1">
      <c r="A760" s="149"/>
      <c r="B760" s="149"/>
      <c r="C760" s="149"/>
      <c r="D760" s="149"/>
      <c r="E760" s="149"/>
      <c r="F760" s="149"/>
      <c r="G760" s="149"/>
      <c r="H760" s="149"/>
      <c r="I760" s="149"/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49"/>
      <c r="U760" s="149"/>
      <c r="V760" s="149"/>
      <c r="W760" s="149"/>
      <c r="X760" s="149"/>
      <c r="Y760" s="149"/>
      <c r="Z760" s="149"/>
    </row>
    <row r="761" spans="1:26" ht="18.75" customHeigh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  <c r="Y761" s="149"/>
      <c r="Z761" s="149"/>
    </row>
    <row r="762" spans="1:26" ht="18.75" customHeight="1">
      <c r="A762" s="149"/>
      <c r="B762" s="149"/>
      <c r="C762" s="149"/>
      <c r="D762" s="149"/>
      <c r="E762" s="149"/>
      <c r="F762" s="149"/>
      <c r="G762" s="149"/>
      <c r="H762" s="149"/>
      <c r="I762" s="149"/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  <c r="Y762" s="149"/>
      <c r="Z762" s="149"/>
    </row>
    <row r="763" spans="1:26" ht="18.75" customHeigh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  <c r="Y763" s="149"/>
      <c r="Z763" s="149"/>
    </row>
    <row r="764" spans="1:26" ht="18.75" customHeight="1">
      <c r="A764" s="149"/>
      <c r="B764" s="149"/>
      <c r="C764" s="149"/>
      <c r="D764" s="149"/>
      <c r="E764" s="149"/>
      <c r="F764" s="149"/>
      <c r="G764" s="149"/>
      <c r="H764" s="149"/>
      <c r="I764" s="149"/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  <c r="Y764" s="149"/>
      <c r="Z764" s="149"/>
    </row>
    <row r="765" spans="1:26" ht="18.75" customHeigh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  <c r="Z765" s="149"/>
    </row>
    <row r="766" spans="1:26" ht="18.75" customHeight="1">
      <c r="A766" s="149"/>
      <c r="B766" s="149"/>
      <c r="C766" s="149"/>
      <c r="D766" s="149"/>
      <c r="E766" s="149"/>
      <c r="F766" s="149"/>
      <c r="G766" s="149"/>
      <c r="H766" s="149"/>
      <c r="I766" s="149"/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  <c r="Z766" s="149"/>
    </row>
    <row r="767" spans="1:26" ht="18.75" customHeigh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149"/>
    </row>
    <row r="768" spans="1:26" ht="18.75" customHeight="1">
      <c r="A768" s="149"/>
      <c r="B768" s="149"/>
      <c r="C768" s="149"/>
      <c r="D768" s="149"/>
      <c r="E768" s="149"/>
      <c r="F768" s="149"/>
      <c r="G768" s="149"/>
      <c r="H768" s="149"/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  <c r="Z768" s="149"/>
    </row>
    <row r="769" spans="1:26" ht="18.75" customHeigh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  <c r="Z769" s="149"/>
    </row>
    <row r="770" spans="1:26" ht="18.75" customHeight="1">
      <c r="A770" s="149"/>
      <c r="B770" s="149"/>
      <c r="C770" s="149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  <c r="Z770" s="149"/>
    </row>
    <row r="771" spans="1:26" ht="18.75" customHeigh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  <c r="Y771" s="149"/>
      <c r="Z771" s="149"/>
    </row>
    <row r="772" spans="1:26" ht="18.75" customHeight="1">
      <c r="A772" s="149"/>
      <c r="B772" s="149"/>
      <c r="C772" s="149"/>
      <c r="D772" s="149"/>
      <c r="E772" s="149"/>
      <c r="F772" s="149"/>
      <c r="G772" s="149"/>
      <c r="H772" s="149"/>
      <c r="I772" s="149"/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  <c r="Z772" s="149"/>
    </row>
    <row r="773" spans="1:26" ht="18.75" customHeigh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  <c r="Y773" s="149"/>
      <c r="Z773" s="149"/>
    </row>
    <row r="774" spans="1:26" ht="18.75" customHeight="1">
      <c r="A774" s="149"/>
      <c r="B774" s="149"/>
      <c r="C774" s="149"/>
      <c r="D774" s="149"/>
      <c r="E774" s="149"/>
      <c r="F774" s="149"/>
      <c r="G774" s="149"/>
      <c r="H774" s="149"/>
      <c r="I774" s="149"/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  <c r="Y774" s="149"/>
      <c r="Z774" s="149"/>
    </row>
    <row r="775" spans="1:26" ht="18.75" customHeigh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  <c r="Y775" s="149"/>
      <c r="Z775" s="149"/>
    </row>
    <row r="776" spans="1:26" ht="18.75" customHeight="1">
      <c r="A776" s="149"/>
      <c r="B776" s="149"/>
      <c r="C776" s="149"/>
      <c r="D776" s="149"/>
      <c r="E776" s="149"/>
      <c r="F776" s="149"/>
      <c r="G776" s="149"/>
      <c r="H776" s="149"/>
      <c r="I776" s="149"/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49"/>
      <c r="U776" s="149"/>
      <c r="V776" s="149"/>
      <c r="W776" s="149"/>
      <c r="X776" s="149"/>
      <c r="Y776" s="149"/>
      <c r="Z776" s="149"/>
    </row>
    <row r="777" spans="1:26" ht="18.75" customHeigh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49"/>
      <c r="U777" s="149"/>
      <c r="V777" s="149"/>
      <c r="W777" s="149"/>
      <c r="X777" s="149"/>
      <c r="Y777" s="149"/>
      <c r="Z777" s="149"/>
    </row>
    <row r="778" spans="1:26" ht="18.75" customHeight="1">
      <c r="A778" s="149"/>
      <c r="B778" s="149"/>
      <c r="C778" s="149"/>
      <c r="D778" s="149"/>
      <c r="E778" s="149"/>
      <c r="F778" s="149"/>
      <c r="G778" s="149"/>
      <c r="H778" s="149"/>
      <c r="I778" s="149"/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49"/>
      <c r="U778" s="149"/>
      <c r="V778" s="149"/>
      <c r="W778" s="149"/>
      <c r="X778" s="149"/>
      <c r="Y778" s="149"/>
      <c r="Z778" s="149"/>
    </row>
    <row r="779" spans="1:26" ht="18.75" customHeigh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/>
      <c r="V779" s="149"/>
      <c r="W779" s="149"/>
      <c r="X779" s="149"/>
      <c r="Y779" s="149"/>
      <c r="Z779" s="149"/>
    </row>
    <row r="780" spans="1:26" ht="18.75" customHeight="1">
      <c r="A780" s="149"/>
      <c r="B780" s="149"/>
      <c r="C780" s="149"/>
      <c r="D780" s="149"/>
      <c r="E780" s="149"/>
      <c r="F780" s="149"/>
      <c r="G780" s="149"/>
      <c r="H780" s="149"/>
      <c r="I780" s="14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49"/>
      <c r="U780" s="149"/>
      <c r="V780" s="149"/>
      <c r="W780" s="149"/>
      <c r="X780" s="149"/>
      <c r="Y780" s="149"/>
      <c r="Z780" s="149"/>
    </row>
    <row r="781" spans="1:26" ht="18.75" customHeigh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/>
      <c r="V781" s="149"/>
      <c r="W781" s="149"/>
      <c r="X781" s="149"/>
      <c r="Y781" s="149"/>
      <c r="Z781" s="149"/>
    </row>
    <row r="782" spans="1:26" ht="18.75" customHeight="1">
      <c r="A782" s="149"/>
      <c r="B782" s="149"/>
      <c r="C782" s="149"/>
      <c r="D782" s="149"/>
      <c r="E782" s="149"/>
      <c r="F782" s="149"/>
      <c r="G782" s="149"/>
      <c r="H782" s="149"/>
      <c r="I782" s="149"/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  <c r="Z782" s="149"/>
    </row>
    <row r="783" spans="1:26" ht="18.75" customHeigh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  <c r="Z783" s="149"/>
    </row>
    <row r="784" spans="1:26" ht="18.75" customHeight="1">
      <c r="A784" s="149"/>
      <c r="B784" s="149"/>
      <c r="C784" s="149"/>
      <c r="D784" s="149"/>
      <c r="E784" s="149"/>
      <c r="F784" s="149"/>
      <c r="G784" s="149"/>
      <c r="H784" s="149"/>
      <c r="I784" s="149"/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49"/>
      <c r="U784" s="149"/>
      <c r="V784" s="149"/>
      <c r="W784" s="149"/>
      <c r="X784" s="149"/>
      <c r="Y784" s="149"/>
      <c r="Z784" s="149"/>
    </row>
    <row r="785" spans="1:26" ht="18.75" customHeigh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  <c r="Z785" s="149"/>
    </row>
    <row r="786" spans="1:26" ht="18.75" customHeight="1">
      <c r="A786" s="149"/>
      <c r="B786" s="149"/>
      <c r="C786" s="149"/>
      <c r="D786" s="149"/>
      <c r="E786" s="149"/>
      <c r="F786" s="149"/>
      <c r="G786" s="149"/>
      <c r="H786" s="149"/>
      <c r="I786" s="149"/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  <c r="Z786" s="149"/>
    </row>
    <row r="787" spans="1:26" ht="18.75" customHeigh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  <c r="Z787" s="149"/>
    </row>
    <row r="788" spans="1:26" ht="18.75" customHeight="1">
      <c r="A788" s="149"/>
      <c r="B788" s="149"/>
      <c r="C788" s="149"/>
      <c r="D788" s="149"/>
      <c r="E788" s="149"/>
      <c r="F788" s="149"/>
      <c r="G788" s="149"/>
      <c r="H788" s="149"/>
      <c r="I788" s="149"/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  <c r="Y788" s="149"/>
      <c r="Z788" s="149"/>
    </row>
    <row r="789" spans="1:26" ht="18.75" customHeigh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  <c r="Y789" s="149"/>
      <c r="Z789" s="149"/>
    </row>
    <row r="790" spans="1:26" ht="18.75" customHeight="1">
      <c r="A790" s="149"/>
      <c r="B790" s="149"/>
      <c r="C790" s="149"/>
      <c r="D790" s="149"/>
      <c r="E790" s="149"/>
      <c r="F790" s="149"/>
      <c r="G790" s="149"/>
      <c r="H790" s="149"/>
      <c r="I790" s="149"/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  <c r="Y790" s="149"/>
      <c r="Z790" s="149"/>
    </row>
    <row r="791" spans="1:26" ht="18.75" customHeigh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  <c r="Y791" s="149"/>
      <c r="Z791" s="149"/>
    </row>
    <row r="792" spans="1:26" ht="18.75" customHeight="1">
      <c r="A792" s="149"/>
      <c r="B792" s="149"/>
      <c r="C792" s="149"/>
      <c r="D792" s="149"/>
      <c r="E792" s="149"/>
      <c r="F792" s="149"/>
      <c r="G792" s="149"/>
      <c r="H792" s="149"/>
      <c r="I792" s="149"/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  <c r="Y792" s="149"/>
      <c r="Z792" s="149"/>
    </row>
    <row r="793" spans="1:26" ht="18.75" customHeigh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49"/>
      <c r="U793" s="149"/>
      <c r="V793" s="149"/>
      <c r="W793" s="149"/>
      <c r="X793" s="149"/>
      <c r="Y793" s="149"/>
      <c r="Z793" s="149"/>
    </row>
    <row r="794" spans="1:26" ht="18.75" customHeight="1">
      <c r="A794" s="149"/>
      <c r="B794" s="149"/>
      <c r="C794" s="149"/>
      <c r="D794" s="149"/>
      <c r="E794" s="149"/>
      <c r="F794" s="149"/>
      <c r="G794" s="149"/>
      <c r="H794" s="149"/>
      <c r="I794" s="149"/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  <c r="Y794" s="149"/>
      <c r="Z794" s="149"/>
    </row>
    <row r="795" spans="1:26" ht="18.75" customHeigh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  <c r="Y795" s="149"/>
      <c r="Z795" s="149"/>
    </row>
    <row r="796" spans="1:26" ht="18.75" customHeight="1">
      <c r="A796" s="149"/>
      <c r="B796" s="149"/>
      <c r="C796" s="149"/>
      <c r="D796" s="149"/>
      <c r="E796" s="149"/>
      <c r="F796" s="149"/>
      <c r="G796" s="149"/>
      <c r="H796" s="149"/>
      <c r="I796" s="149"/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  <c r="Y796" s="149"/>
      <c r="Z796" s="149"/>
    </row>
    <row r="797" spans="1:26" ht="18.75" customHeigh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49"/>
      <c r="U797" s="149"/>
      <c r="V797" s="149"/>
      <c r="W797" s="149"/>
      <c r="X797" s="149"/>
      <c r="Y797" s="149"/>
      <c r="Z797" s="149"/>
    </row>
    <row r="798" spans="1:26" ht="18.75" customHeight="1">
      <c r="A798" s="149"/>
      <c r="B798" s="149"/>
      <c r="C798" s="149"/>
      <c r="D798" s="149"/>
      <c r="E798" s="149"/>
      <c r="F798" s="149"/>
      <c r="G798" s="149"/>
      <c r="H798" s="149"/>
      <c r="I798" s="149"/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  <c r="Y798" s="149"/>
      <c r="Z798" s="149"/>
    </row>
    <row r="799" spans="1:26" ht="18.75" customHeigh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  <c r="Y799" s="149"/>
      <c r="Z799" s="149"/>
    </row>
    <row r="800" spans="1:26" ht="18.75" customHeight="1">
      <c r="A800" s="149"/>
      <c r="B800" s="149"/>
      <c r="C800" s="149"/>
      <c r="D800" s="149"/>
      <c r="E800" s="149"/>
      <c r="F800" s="149"/>
      <c r="G800" s="149"/>
      <c r="H800" s="149"/>
      <c r="I800" s="149"/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  <c r="Y800" s="149"/>
      <c r="Z800" s="149"/>
    </row>
    <row r="801" spans="1:26" ht="18.75" customHeigh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  <c r="Y801" s="149"/>
      <c r="Z801" s="149"/>
    </row>
    <row r="802" spans="1:26" ht="18.75" customHeight="1">
      <c r="A802" s="149"/>
      <c r="B802" s="149"/>
      <c r="C802" s="149"/>
      <c r="D802" s="149"/>
      <c r="E802" s="149"/>
      <c r="F802" s="149"/>
      <c r="G802" s="149"/>
      <c r="H802" s="149"/>
      <c r="I802" s="149"/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  <c r="Y802" s="149"/>
      <c r="Z802" s="149"/>
    </row>
    <row r="803" spans="1:26" ht="18.75" customHeigh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  <c r="Y803" s="149"/>
      <c r="Z803" s="149"/>
    </row>
    <row r="804" spans="1:26" ht="18.75" customHeight="1">
      <c r="A804" s="149"/>
      <c r="B804" s="149"/>
      <c r="C804" s="149"/>
      <c r="D804" s="149"/>
      <c r="E804" s="149"/>
      <c r="F804" s="149"/>
      <c r="G804" s="149"/>
      <c r="H804" s="149"/>
      <c r="I804" s="149"/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  <c r="Y804" s="149"/>
      <c r="Z804" s="149"/>
    </row>
    <row r="805" spans="1:26" ht="18.75" customHeigh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  <c r="Y805" s="149"/>
      <c r="Z805" s="149"/>
    </row>
    <row r="806" spans="1:26" ht="18.75" customHeight="1">
      <c r="A806" s="149"/>
      <c r="B806" s="149"/>
      <c r="C806" s="149"/>
      <c r="D806" s="149"/>
      <c r="E806" s="149"/>
      <c r="F806" s="149"/>
      <c r="G806" s="149"/>
      <c r="H806" s="149"/>
      <c r="I806" s="149"/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  <c r="Z806" s="149"/>
    </row>
    <row r="807" spans="1:26" ht="18.75" customHeigh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49"/>
      <c r="U807" s="149"/>
      <c r="V807" s="149"/>
      <c r="W807" s="149"/>
      <c r="X807" s="149"/>
      <c r="Y807" s="149"/>
      <c r="Z807" s="149"/>
    </row>
    <row r="808" spans="1:26" ht="18.75" customHeight="1">
      <c r="A808" s="149"/>
      <c r="B808" s="149"/>
      <c r="C808" s="149"/>
      <c r="D808" s="149"/>
      <c r="E808" s="149"/>
      <c r="F808" s="149"/>
      <c r="G808" s="149"/>
      <c r="H808" s="149"/>
      <c r="I808" s="149"/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49"/>
      <c r="U808" s="149"/>
      <c r="V808" s="149"/>
      <c r="W808" s="149"/>
      <c r="X808" s="149"/>
      <c r="Y808" s="149"/>
      <c r="Z808" s="149"/>
    </row>
    <row r="809" spans="1:26" ht="18.75" customHeigh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  <c r="Z809" s="149"/>
    </row>
    <row r="810" spans="1:26" ht="18.75" customHeight="1">
      <c r="A810" s="149"/>
      <c r="B810" s="149"/>
      <c r="C810" s="149"/>
      <c r="D810" s="149"/>
      <c r="E810" s="149"/>
      <c r="F810" s="149"/>
      <c r="G810" s="149"/>
      <c r="H810" s="149"/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  <c r="Z810" s="149"/>
    </row>
    <row r="811" spans="1:26" ht="18.75" customHeigh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49"/>
      <c r="U811" s="149"/>
      <c r="V811" s="149"/>
      <c r="W811" s="149"/>
      <c r="X811" s="149"/>
      <c r="Y811" s="149"/>
      <c r="Z811" s="149"/>
    </row>
    <row r="812" spans="1:26" ht="18.75" customHeight="1">
      <c r="A812" s="149"/>
      <c r="B812" s="149"/>
      <c r="C812" s="149"/>
      <c r="D812" s="149"/>
      <c r="E812" s="149"/>
      <c r="F812" s="149"/>
      <c r="G812" s="149"/>
      <c r="H812" s="149"/>
      <c r="I812" s="149"/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49"/>
      <c r="U812" s="149"/>
      <c r="V812" s="149"/>
      <c r="W812" s="149"/>
      <c r="X812" s="149"/>
      <c r="Y812" s="149"/>
      <c r="Z812" s="149"/>
    </row>
    <row r="813" spans="1:26" ht="18.75" customHeigh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49"/>
      <c r="U813" s="149"/>
      <c r="V813" s="149"/>
      <c r="W813" s="149"/>
      <c r="X813" s="149"/>
      <c r="Y813" s="149"/>
      <c r="Z813" s="149"/>
    </row>
    <row r="814" spans="1:26" ht="18.75" customHeight="1">
      <c r="A814" s="149"/>
      <c r="B814" s="149"/>
      <c r="C814" s="149"/>
      <c r="D814" s="149"/>
      <c r="E814" s="149"/>
      <c r="F814" s="149"/>
      <c r="G814" s="149"/>
      <c r="H814" s="149"/>
      <c r="I814" s="149"/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49"/>
      <c r="U814" s="149"/>
      <c r="V814" s="149"/>
      <c r="W814" s="149"/>
      <c r="X814" s="149"/>
      <c r="Y814" s="149"/>
      <c r="Z814" s="149"/>
    </row>
    <row r="815" spans="1:26" ht="18.75" customHeigh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  <c r="Y815" s="149"/>
      <c r="Z815" s="149"/>
    </row>
    <row r="816" spans="1:26" ht="18.75" customHeight="1">
      <c r="A816" s="149"/>
      <c r="B816" s="149"/>
      <c r="C816" s="149"/>
      <c r="D816" s="149"/>
      <c r="E816" s="149"/>
      <c r="F816" s="149"/>
      <c r="G816" s="149"/>
      <c r="H816" s="149"/>
      <c r="I816" s="149"/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  <c r="Z816" s="149"/>
    </row>
    <row r="817" spans="1:26" ht="18.75" customHeigh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  <c r="Y817" s="149"/>
      <c r="Z817" s="149"/>
    </row>
    <row r="818" spans="1:26" ht="18.75" customHeight="1">
      <c r="A818" s="149"/>
      <c r="B818" s="149"/>
      <c r="C818" s="149"/>
      <c r="D818" s="149"/>
      <c r="E818" s="149"/>
      <c r="F818" s="149"/>
      <c r="G818" s="149"/>
      <c r="H818" s="149"/>
      <c r="I818" s="149"/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49"/>
      <c r="U818" s="149"/>
      <c r="V818" s="149"/>
      <c r="W818" s="149"/>
      <c r="X818" s="149"/>
      <c r="Y818" s="149"/>
      <c r="Z818" s="149"/>
    </row>
    <row r="819" spans="1:26" ht="18.75" customHeigh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  <c r="Y819" s="149"/>
      <c r="Z819" s="149"/>
    </row>
    <row r="820" spans="1:26" ht="18.75" customHeight="1">
      <c r="A820" s="149"/>
      <c r="B820" s="149"/>
      <c r="C820" s="149"/>
      <c r="D820" s="149"/>
      <c r="E820" s="149"/>
      <c r="F820" s="149"/>
      <c r="G820" s="149"/>
      <c r="H820" s="149"/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  <c r="Y820" s="149"/>
      <c r="Z820" s="149"/>
    </row>
    <row r="821" spans="1:26" ht="18.75" customHeigh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49"/>
      <c r="U821" s="149"/>
      <c r="V821" s="149"/>
      <c r="W821" s="149"/>
      <c r="X821" s="149"/>
      <c r="Y821" s="149"/>
      <c r="Z821" s="149"/>
    </row>
    <row r="822" spans="1:26" ht="18.75" customHeight="1">
      <c r="A822" s="149"/>
      <c r="B822" s="149"/>
      <c r="C822" s="149"/>
      <c r="D822" s="149"/>
      <c r="E822" s="149"/>
      <c r="F822" s="149"/>
      <c r="G822" s="149"/>
      <c r="H822" s="149"/>
      <c r="I822" s="149"/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49"/>
      <c r="U822" s="149"/>
      <c r="V822" s="149"/>
      <c r="W822" s="149"/>
      <c r="X822" s="149"/>
      <c r="Y822" s="149"/>
      <c r="Z822" s="149"/>
    </row>
    <row r="823" spans="1:26" ht="18.75" customHeigh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  <c r="Z823" s="149"/>
    </row>
    <row r="824" spans="1:26" ht="18.75" customHeight="1">
      <c r="A824" s="149"/>
      <c r="B824" s="149"/>
      <c r="C824" s="149"/>
      <c r="D824" s="149"/>
      <c r="E824" s="149"/>
      <c r="F824" s="149"/>
      <c r="G824" s="149"/>
      <c r="H824" s="149"/>
      <c r="I824" s="149"/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  <c r="Y824" s="149"/>
      <c r="Z824" s="149"/>
    </row>
    <row r="825" spans="1:26" ht="18.75" customHeigh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49"/>
      <c r="U825" s="149"/>
      <c r="V825" s="149"/>
      <c r="W825" s="149"/>
      <c r="X825" s="149"/>
      <c r="Y825" s="149"/>
      <c r="Z825" s="149"/>
    </row>
    <row r="826" spans="1:26" ht="18.75" customHeight="1">
      <c r="A826" s="149"/>
      <c r="B826" s="149"/>
      <c r="C826" s="149"/>
      <c r="D826" s="149"/>
      <c r="E826" s="149"/>
      <c r="F826" s="149"/>
      <c r="G826" s="149"/>
      <c r="H826" s="149"/>
      <c r="I826" s="149"/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49"/>
      <c r="U826" s="149"/>
      <c r="V826" s="149"/>
      <c r="W826" s="149"/>
      <c r="X826" s="149"/>
      <c r="Y826" s="149"/>
      <c r="Z826" s="149"/>
    </row>
    <row r="827" spans="1:26" ht="18.75" customHeigh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49"/>
      <c r="U827" s="149"/>
      <c r="V827" s="149"/>
      <c r="W827" s="149"/>
      <c r="X827" s="149"/>
      <c r="Y827" s="149"/>
      <c r="Z827" s="149"/>
    </row>
    <row r="828" spans="1:26" ht="18.75" customHeight="1">
      <c r="A828" s="149"/>
      <c r="B828" s="149"/>
      <c r="C828" s="149"/>
      <c r="D828" s="149"/>
      <c r="E828" s="149"/>
      <c r="F828" s="149"/>
      <c r="G828" s="149"/>
      <c r="H828" s="149"/>
      <c r="I828" s="149"/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49"/>
      <c r="U828" s="149"/>
      <c r="V828" s="149"/>
      <c r="W828" s="149"/>
      <c r="X828" s="149"/>
      <c r="Y828" s="149"/>
      <c r="Z828" s="149"/>
    </row>
    <row r="829" spans="1:26" ht="18.75" customHeigh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49"/>
      <c r="U829" s="149"/>
      <c r="V829" s="149"/>
      <c r="W829" s="149"/>
      <c r="X829" s="149"/>
      <c r="Y829" s="149"/>
      <c r="Z829" s="149"/>
    </row>
    <row r="830" spans="1:26" ht="18.75" customHeight="1">
      <c r="A830" s="149"/>
      <c r="B830" s="149"/>
      <c r="C830" s="149"/>
      <c r="D830" s="149"/>
      <c r="E830" s="149"/>
      <c r="F830" s="149"/>
      <c r="G830" s="149"/>
      <c r="H830" s="149"/>
      <c r="I830" s="149"/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49"/>
      <c r="U830" s="149"/>
      <c r="V830" s="149"/>
      <c r="W830" s="149"/>
      <c r="X830" s="149"/>
      <c r="Y830" s="149"/>
      <c r="Z830" s="149"/>
    </row>
    <row r="831" spans="1:26" ht="18.75" customHeigh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49"/>
      <c r="U831" s="149"/>
      <c r="V831" s="149"/>
      <c r="W831" s="149"/>
      <c r="X831" s="149"/>
      <c r="Y831" s="149"/>
      <c r="Z831" s="149"/>
    </row>
    <row r="832" spans="1:26" ht="18.75" customHeight="1">
      <c r="A832" s="149"/>
      <c r="B832" s="149"/>
      <c r="C832" s="149"/>
      <c r="D832" s="149"/>
      <c r="E832" s="149"/>
      <c r="F832" s="149"/>
      <c r="G832" s="149"/>
      <c r="H832" s="149"/>
      <c r="I832" s="149"/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49"/>
      <c r="U832" s="149"/>
      <c r="V832" s="149"/>
      <c r="W832" s="149"/>
      <c r="X832" s="149"/>
      <c r="Y832" s="149"/>
      <c r="Z832" s="149"/>
    </row>
    <row r="833" spans="1:26" ht="18.75" customHeigh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49"/>
      <c r="U833" s="149"/>
      <c r="V833" s="149"/>
      <c r="W833" s="149"/>
      <c r="X833" s="149"/>
      <c r="Y833" s="149"/>
      <c r="Z833" s="149"/>
    </row>
    <row r="834" spans="1:26" ht="18.75" customHeight="1">
      <c r="A834" s="149"/>
      <c r="B834" s="149"/>
      <c r="C834" s="149"/>
      <c r="D834" s="149"/>
      <c r="E834" s="149"/>
      <c r="F834" s="149"/>
      <c r="G834" s="149"/>
      <c r="H834" s="149"/>
      <c r="I834" s="149"/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49"/>
      <c r="U834" s="149"/>
      <c r="V834" s="149"/>
      <c r="W834" s="149"/>
      <c r="X834" s="149"/>
      <c r="Y834" s="149"/>
      <c r="Z834" s="149"/>
    </row>
    <row r="835" spans="1:26" ht="18.75" customHeigh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49"/>
      <c r="U835" s="149"/>
      <c r="V835" s="149"/>
      <c r="W835" s="149"/>
      <c r="X835" s="149"/>
      <c r="Y835" s="149"/>
      <c r="Z835" s="149"/>
    </row>
    <row r="836" spans="1:26" ht="18.75" customHeight="1">
      <c r="A836" s="149"/>
      <c r="B836" s="149"/>
      <c r="C836" s="149"/>
      <c r="D836" s="149"/>
      <c r="E836" s="149"/>
      <c r="F836" s="149"/>
      <c r="G836" s="149"/>
      <c r="H836" s="149"/>
      <c r="I836" s="149"/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49"/>
      <c r="U836" s="149"/>
      <c r="V836" s="149"/>
      <c r="W836" s="149"/>
      <c r="X836" s="149"/>
      <c r="Y836" s="149"/>
      <c r="Z836" s="149"/>
    </row>
    <row r="837" spans="1:26" ht="18.75" customHeigh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49"/>
      <c r="U837" s="149"/>
      <c r="V837" s="149"/>
      <c r="W837" s="149"/>
      <c r="X837" s="149"/>
      <c r="Y837" s="149"/>
      <c r="Z837" s="149"/>
    </row>
    <row r="838" spans="1:26" ht="18.75" customHeight="1">
      <c r="A838" s="149"/>
      <c r="B838" s="149"/>
      <c r="C838" s="149"/>
      <c r="D838" s="149"/>
      <c r="E838" s="149"/>
      <c r="F838" s="149"/>
      <c r="G838" s="149"/>
      <c r="H838" s="149"/>
      <c r="I838" s="149"/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49"/>
      <c r="U838" s="149"/>
      <c r="V838" s="149"/>
      <c r="W838" s="149"/>
      <c r="X838" s="149"/>
      <c r="Y838" s="149"/>
      <c r="Z838" s="149"/>
    </row>
    <row r="839" spans="1:26" ht="18.75" customHeigh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49"/>
      <c r="U839" s="149"/>
      <c r="V839" s="149"/>
      <c r="W839" s="149"/>
      <c r="X839" s="149"/>
      <c r="Y839" s="149"/>
      <c r="Z839" s="149"/>
    </row>
    <row r="840" spans="1:26" ht="18.75" customHeight="1">
      <c r="A840" s="149"/>
      <c r="B840" s="149"/>
      <c r="C840" s="149"/>
      <c r="D840" s="149"/>
      <c r="E840" s="149"/>
      <c r="F840" s="149"/>
      <c r="G840" s="149"/>
      <c r="H840" s="149"/>
      <c r="I840" s="149"/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49"/>
      <c r="U840" s="149"/>
      <c r="V840" s="149"/>
      <c r="W840" s="149"/>
      <c r="X840" s="149"/>
      <c r="Y840" s="149"/>
      <c r="Z840" s="149"/>
    </row>
    <row r="841" spans="1:26" ht="18.75" customHeigh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49"/>
      <c r="U841" s="149"/>
      <c r="V841" s="149"/>
      <c r="W841" s="149"/>
      <c r="X841" s="149"/>
      <c r="Y841" s="149"/>
      <c r="Z841" s="149"/>
    </row>
    <row r="842" spans="1:26" ht="18.75" customHeight="1">
      <c r="A842" s="149"/>
      <c r="B842" s="149"/>
      <c r="C842" s="149"/>
      <c r="D842" s="149"/>
      <c r="E842" s="149"/>
      <c r="F842" s="149"/>
      <c r="G842" s="149"/>
      <c r="H842" s="149"/>
      <c r="I842" s="149"/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49"/>
      <c r="U842" s="149"/>
      <c r="V842" s="149"/>
      <c r="W842" s="149"/>
      <c r="X842" s="149"/>
      <c r="Y842" s="149"/>
      <c r="Z842" s="149"/>
    </row>
    <row r="843" spans="1:26" ht="18.75" customHeigh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49"/>
      <c r="U843" s="149"/>
      <c r="V843" s="149"/>
      <c r="W843" s="149"/>
      <c r="X843" s="149"/>
      <c r="Y843" s="149"/>
      <c r="Z843" s="149"/>
    </row>
    <row r="844" spans="1:26" ht="18.75" customHeight="1">
      <c r="A844" s="149"/>
      <c r="B844" s="149"/>
      <c r="C844" s="149"/>
      <c r="D844" s="149"/>
      <c r="E844" s="149"/>
      <c r="F844" s="149"/>
      <c r="G844" s="149"/>
      <c r="H844" s="149"/>
      <c r="I844" s="149"/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49"/>
      <c r="U844" s="149"/>
      <c r="V844" s="149"/>
      <c r="W844" s="149"/>
      <c r="X844" s="149"/>
      <c r="Y844" s="149"/>
      <c r="Z844" s="149"/>
    </row>
    <row r="845" spans="1:26" ht="18.75" customHeigh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49"/>
      <c r="U845" s="149"/>
      <c r="V845" s="149"/>
      <c r="W845" s="149"/>
      <c r="X845" s="149"/>
      <c r="Y845" s="149"/>
      <c r="Z845" s="149"/>
    </row>
    <row r="846" spans="1:26" ht="18.75" customHeight="1">
      <c r="A846" s="149"/>
      <c r="B846" s="149"/>
      <c r="C846" s="149"/>
      <c r="D846" s="149"/>
      <c r="E846" s="149"/>
      <c r="F846" s="149"/>
      <c r="G846" s="149"/>
      <c r="H846" s="149"/>
      <c r="I846" s="149"/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49"/>
      <c r="U846" s="149"/>
      <c r="V846" s="149"/>
      <c r="W846" s="149"/>
      <c r="X846" s="149"/>
      <c r="Y846" s="149"/>
      <c r="Z846" s="149"/>
    </row>
    <row r="847" spans="1:26" ht="18.75" customHeigh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  <c r="Y847" s="149"/>
      <c r="Z847" s="149"/>
    </row>
    <row r="848" spans="1:26" ht="18.75" customHeight="1">
      <c r="A848" s="149"/>
      <c r="B848" s="149"/>
      <c r="C848" s="149"/>
      <c r="D848" s="149"/>
      <c r="E848" s="149"/>
      <c r="F848" s="149"/>
      <c r="G848" s="149"/>
      <c r="H848" s="149"/>
      <c r="I848" s="149"/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  <c r="Y848" s="149"/>
      <c r="Z848" s="149"/>
    </row>
    <row r="849" spans="1:26" ht="18.75" customHeigh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  <c r="Y849" s="149"/>
      <c r="Z849" s="149"/>
    </row>
    <row r="850" spans="1:26" ht="18.75" customHeight="1">
      <c r="A850" s="149"/>
      <c r="B850" s="149"/>
      <c r="C850" s="149"/>
      <c r="D850" s="149"/>
      <c r="E850" s="149"/>
      <c r="F850" s="149"/>
      <c r="G850" s="149"/>
      <c r="H850" s="149"/>
      <c r="I850" s="149"/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49"/>
      <c r="U850" s="149"/>
      <c r="V850" s="149"/>
      <c r="W850" s="149"/>
      <c r="X850" s="149"/>
      <c r="Y850" s="149"/>
      <c r="Z850" s="149"/>
    </row>
    <row r="851" spans="1:26" ht="18.75" customHeigh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49"/>
      <c r="U851" s="149"/>
      <c r="V851" s="149"/>
      <c r="W851" s="149"/>
      <c r="X851" s="149"/>
      <c r="Y851" s="149"/>
      <c r="Z851" s="149"/>
    </row>
    <row r="852" spans="1:26" ht="18.75" customHeight="1">
      <c r="A852" s="149"/>
      <c r="B852" s="149"/>
      <c r="C852" s="149"/>
      <c r="D852" s="149"/>
      <c r="E852" s="149"/>
      <c r="F852" s="149"/>
      <c r="G852" s="149"/>
      <c r="H852" s="149"/>
      <c r="I852" s="149"/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49"/>
      <c r="U852" s="149"/>
      <c r="V852" s="149"/>
      <c r="W852" s="149"/>
      <c r="X852" s="149"/>
      <c r="Y852" s="149"/>
      <c r="Z852" s="149"/>
    </row>
    <row r="853" spans="1:26" ht="18.75" customHeigh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  <c r="Y853" s="149"/>
      <c r="Z853" s="149"/>
    </row>
    <row r="854" spans="1:26" ht="18.75" customHeight="1">
      <c r="A854" s="149"/>
      <c r="B854" s="149"/>
      <c r="C854" s="149"/>
      <c r="D854" s="149"/>
      <c r="E854" s="149"/>
      <c r="F854" s="149"/>
      <c r="G854" s="149"/>
      <c r="H854" s="149"/>
      <c r="I854" s="149"/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  <c r="Y854" s="149"/>
      <c r="Z854" s="149"/>
    </row>
    <row r="855" spans="1:26" ht="18.75" customHeigh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49"/>
      <c r="U855" s="149"/>
      <c r="V855" s="149"/>
      <c r="W855" s="149"/>
      <c r="X855" s="149"/>
      <c r="Y855" s="149"/>
      <c r="Z855" s="149"/>
    </row>
    <row r="856" spans="1:26" ht="18.75" customHeight="1">
      <c r="A856" s="149"/>
      <c r="B856" s="149"/>
      <c r="C856" s="149"/>
      <c r="D856" s="149"/>
      <c r="E856" s="149"/>
      <c r="F856" s="149"/>
      <c r="G856" s="149"/>
      <c r="H856" s="149"/>
      <c r="I856" s="149"/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  <c r="Y856" s="149"/>
      <c r="Z856" s="149"/>
    </row>
    <row r="857" spans="1:26" ht="18.75" customHeigh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49"/>
      <c r="U857" s="149"/>
      <c r="V857" s="149"/>
      <c r="W857" s="149"/>
      <c r="X857" s="149"/>
      <c r="Y857" s="149"/>
      <c r="Z857" s="149"/>
    </row>
    <row r="858" spans="1:26" ht="18.75" customHeight="1">
      <c r="A858" s="149"/>
      <c r="B858" s="149"/>
      <c r="C858" s="149"/>
      <c r="D858" s="149"/>
      <c r="E858" s="149"/>
      <c r="F858" s="149"/>
      <c r="G858" s="149"/>
      <c r="H858" s="149"/>
      <c r="I858" s="149"/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49"/>
      <c r="U858" s="149"/>
      <c r="V858" s="149"/>
      <c r="W858" s="149"/>
      <c r="X858" s="149"/>
      <c r="Y858" s="149"/>
      <c r="Z858" s="149"/>
    </row>
    <row r="859" spans="1:26" ht="18.75" customHeigh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49"/>
      <c r="U859" s="149"/>
      <c r="V859" s="149"/>
      <c r="W859" s="149"/>
      <c r="X859" s="149"/>
      <c r="Y859" s="149"/>
      <c r="Z859" s="149"/>
    </row>
    <row r="860" spans="1:26" ht="18.75" customHeight="1">
      <c r="A860" s="149"/>
      <c r="B860" s="149"/>
      <c r="C860" s="149"/>
      <c r="D860" s="149"/>
      <c r="E860" s="149"/>
      <c r="F860" s="149"/>
      <c r="G860" s="149"/>
      <c r="H860" s="149"/>
      <c r="I860" s="149"/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49"/>
      <c r="U860" s="149"/>
      <c r="V860" s="149"/>
      <c r="W860" s="149"/>
      <c r="X860" s="149"/>
      <c r="Y860" s="149"/>
      <c r="Z860" s="149"/>
    </row>
    <row r="861" spans="1:26" ht="18.75" customHeigh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49"/>
      <c r="U861" s="149"/>
      <c r="V861" s="149"/>
      <c r="W861" s="149"/>
      <c r="X861" s="149"/>
      <c r="Y861" s="149"/>
      <c r="Z861" s="149"/>
    </row>
    <row r="862" spans="1:26" ht="18.75" customHeight="1">
      <c r="A862" s="149"/>
      <c r="B862" s="149"/>
      <c r="C862" s="149"/>
      <c r="D862" s="149"/>
      <c r="E862" s="149"/>
      <c r="F862" s="149"/>
      <c r="G862" s="149"/>
      <c r="H862" s="149"/>
      <c r="I862" s="149"/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49"/>
      <c r="U862" s="149"/>
      <c r="V862" s="149"/>
      <c r="W862" s="149"/>
      <c r="X862" s="149"/>
      <c r="Y862" s="149"/>
      <c r="Z862" s="149"/>
    </row>
    <row r="863" spans="1:26" ht="18.75" customHeigh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49"/>
      <c r="U863" s="149"/>
      <c r="V863" s="149"/>
      <c r="W863" s="149"/>
      <c r="X863" s="149"/>
      <c r="Y863" s="149"/>
      <c r="Z863" s="149"/>
    </row>
    <row r="864" spans="1:26" ht="18.75" customHeight="1">
      <c r="A864" s="149"/>
      <c r="B864" s="149"/>
      <c r="C864" s="149"/>
      <c r="D864" s="149"/>
      <c r="E864" s="149"/>
      <c r="F864" s="149"/>
      <c r="G864" s="149"/>
      <c r="H864" s="149"/>
      <c r="I864" s="149"/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49"/>
      <c r="U864" s="149"/>
      <c r="V864" s="149"/>
      <c r="W864" s="149"/>
      <c r="X864" s="149"/>
      <c r="Y864" s="149"/>
      <c r="Z864" s="149"/>
    </row>
    <row r="865" spans="1:26" ht="18.75" customHeigh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49"/>
      <c r="U865" s="149"/>
      <c r="V865" s="149"/>
      <c r="W865" s="149"/>
      <c r="X865" s="149"/>
      <c r="Y865" s="149"/>
      <c r="Z865" s="149"/>
    </row>
    <row r="866" spans="1:26" ht="18.75" customHeight="1">
      <c r="A866" s="149"/>
      <c r="B866" s="149"/>
      <c r="C866" s="149"/>
      <c r="D866" s="149"/>
      <c r="E866" s="149"/>
      <c r="F866" s="149"/>
      <c r="G866" s="149"/>
      <c r="H866" s="149"/>
      <c r="I866" s="149"/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49"/>
      <c r="U866" s="149"/>
      <c r="V866" s="149"/>
      <c r="W866" s="149"/>
      <c r="X866" s="149"/>
      <c r="Y866" s="149"/>
      <c r="Z866" s="149"/>
    </row>
    <row r="867" spans="1:26" ht="18.75" customHeigh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49"/>
      <c r="U867" s="149"/>
      <c r="V867" s="149"/>
      <c r="W867" s="149"/>
      <c r="X867" s="149"/>
      <c r="Y867" s="149"/>
      <c r="Z867" s="149"/>
    </row>
    <row r="868" spans="1:26" ht="18.75" customHeight="1">
      <c r="A868" s="149"/>
      <c r="B868" s="149"/>
      <c r="C868" s="149"/>
      <c r="D868" s="149"/>
      <c r="E868" s="149"/>
      <c r="F868" s="149"/>
      <c r="G868" s="149"/>
      <c r="H868" s="149"/>
      <c r="I868" s="149"/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49"/>
      <c r="U868" s="149"/>
      <c r="V868" s="149"/>
      <c r="W868" s="149"/>
      <c r="X868" s="149"/>
      <c r="Y868" s="149"/>
      <c r="Z868" s="149"/>
    </row>
    <row r="869" spans="1:26" ht="18.75" customHeigh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49"/>
      <c r="U869" s="149"/>
      <c r="V869" s="149"/>
      <c r="W869" s="149"/>
      <c r="X869" s="149"/>
      <c r="Y869" s="149"/>
      <c r="Z869" s="149"/>
    </row>
    <row r="870" spans="1:26" ht="18.75" customHeight="1">
      <c r="A870" s="149"/>
      <c r="B870" s="149"/>
      <c r="C870" s="149"/>
      <c r="D870" s="149"/>
      <c r="E870" s="149"/>
      <c r="F870" s="149"/>
      <c r="G870" s="149"/>
      <c r="H870" s="149"/>
      <c r="I870" s="149"/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49"/>
      <c r="U870" s="149"/>
      <c r="V870" s="149"/>
      <c r="W870" s="149"/>
      <c r="X870" s="149"/>
      <c r="Y870" s="149"/>
      <c r="Z870" s="149"/>
    </row>
    <row r="871" spans="1:26" ht="18.75" customHeigh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49"/>
      <c r="U871" s="149"/>
      <c r="V871" s="149"/>
      <c r="W871" s="149"/>
      <c r="X871" s="149"/>
      <c r="Y871" s="149"/>
      <c r="Z871" s="149"/>
    </row>
    <row r="872" spans="1:26" ht="18.75" customHeight="1">
      <c r="A872" s="149"/>
      <c r="B872" s="149"/>
      <c r="C872" s="149"/>
      <c r="D872" s="149"/>
      <c r="E872" s="149"/>
      <c r="F872" s="149"/>
      <c r="G872" s="149"/>
      <c r="H872" s="149"/>
      <c r="I872" s="149"/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49"/>
      <c r="U872" s="149"/>
      <c r="V872" s="149"/>
      <c r="W872" s="149"/>
      <c r="X872" s="149"/>
      <c r="Y872" s="149"/>
      <c r="Z872" s="149"/>
    </row>
    <row r="873" spans="1:26" ht="18.75" customHeigh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49"/>
      <c r="U873" s="149"/>
      <c r="V873" s="149"/>
      <c r="W873" s="149"/>
      <c r="X873" s="149"/>
      <c r="Y873" s="149"/>
      <c r="Z873" s="149"/>
    </row>
    <row r="874" spans="1:26" ht="18.75" customHeight="1">
      <c r="A874" s="149"/>
      <c r="B874" s="149"/>
      <c r="C874" s="149"/>
      <c r="D874" s="149"/>
      <c r="E874" s="149"/>
      <c r="F874" s="149"/>
      <c r="G874" s="149"/>
      <c r="H874" s="149"/>
      <c r="I874" s="149"/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49"/>
      <c r="U874" s="149"/>
      <c r="V874" s="149"/>
      <c r="W874" s="149"/>
      <c r="X874" s="149"/>
      <c r="Y874" s="149"/>
      <c r="Z874" s="149"/>
    </row>
    <row r="875" spans="1:26" ht="18.75" customHeigh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49"/>
      <c r="U875" s="149"/>
      <c r="V875" s="149"/>
      <c r="W875" s="149"/>
      <c r="X875" s="149"/>
      <c r="Y875" s="149"/>
      <c r="Z875" s="149"/>
    </row>
    <row r="876" spans="1:26" ht="18.75" customHeight="1">
      <c r="A876" s="149"/>
      <c r="B876" s="149"/>
      <c r="C876" s="149"/>
      <c r="D876" s="149"/>
      <c r="E876" s="149"/>
      <c r="F876" s="149"/>
      <c r="G876" s="149"/>
      <c r="H876" s="149"/>
      <c r="I876" s="149"/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49"/>
      <c r="U876" s="149"/>
      <c r="V876" s="149"/>
      <c r="W876" s="149"/>
      <c r="X876" s="149"/>
      <c r="Y876" s="149"/>
      <c r="Z876" s="149"/>
    </row>
    <row r="877" spans="1:26" ht="18.75" customHeigh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49"/>
      <c r="U877" s="149"/>
      <c r="V877" s="149"/>
      <c r="W877" s="149"/>
      <c r="X877" s="149"/>
      <c r="Y877" s="149"/>
      <c r="Z877" s="149"/>
    </row>
    <row r="878" spans="1:26" ht="18.75" customHeight="1">
      <c r="A878" s="149"/>
      <c r="B878" s="149"/>
      <c r="C878" s="149"/>
      <c r="D878" s="149"/>
      <c r="E878" s="149"/>
      <c r="F878" s="149"/>
      <c r="G878" s="149"/>
      <c r="H878" s="149"/>
      <c r="I878" s="149"/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49"/>
      <c r="U878" s="149"/>
      <c r="V878" s="149"/>
      <c r="W878" s="149"/>
      <c r="X878" s="149"/>
      <c r="Y878" s="149"/>
      <c r="Z878" s="149"/>
    </row>
    <row r="879" spans="1:26" ht="18.75" customHeigh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49"/>
      <c r="U879" s="149"/>
      <c r="V879" s="149"/>
      <c r="W879" s="149"/>
      <c r="X879" s="149"/>
      <c r="Y879" s="149"/>
      <c r="Z879" s="149"/>
    </row>
    <row r="880" spans="1:26" ht="18.75" customHeight="1">
      <c r="A880" s="149"/>
      <c r="B880" s="149"/>
      <c r="C880" s="149"/>
      <c r="D880" s="149"/>
      <c r="E880" s="149"/>
      <c r="F880" s="149"/>
      <c r="G880" s="149"/>
      <c r="H880" s="149"/>
      <c r="I880" s="149"/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49"/>
      <c r="U880" s="149"/>
      <c r="V880" s="149"/>
      <c r="W880" s="149"/>
      <c r="X880" s="149"/>
      <c r="Y880" s="149"/>
      <c r="Z880" s="149"/>
    </row>
    <row r="881" spans="1:26" ht="18.75" customHeigh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49"/>
      <c r="U881" s="149"/>
      <c r="V881" s="149"/>
      <c r="W881" s="149"/>
      <c r="X881" s="149"/>
      <c r="Y881" s="149"/>
      <c r="Z881" s="149"/>
    </row>
    <row r="882" spans="1:26" ht="18.75" customHeight="1">
      <c r="A882" s="149"/>
      <c r="B882" s="149"/>
      <c r="C882" s="149"/>
      <c r="D882" s="149"/>
      <c r="E882" s="149"/>
      <c r="F882" s="149"/>
      <c r="G882" s="149"/>
      <c r="H882" s="149"/>
      <c r="I882" s="149"/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  <c r="Y882" s="149"/>
      <c r="Z882" s="149"/>
    </row>
    <row r="883" spans="1:26" ht="18.75" customHeigh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  <c r="Y883" s="149"/>
      <c r="Z883" s="149"/>
    </row>
    <row r="884" spans="1:26" ht="18.75" customHeight="1">
      <c r="A884" s="149"/>
      <c r="B884" s="149"/>
      <c r="C884" s="149"/>
      <c r="D884" s="149"/>
      <c r="E884" s="149"/>
      <c r="F884" s="149"/>
      <c r="G884" s="149"/>
      <c r="H884" s="149"/>
      <c r="I884" s="149"/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49"/>
      <c r="U884" s="149"/>
      <c r="V884" s="149"/>
      <c r="W884" s="149"/>
      <c r="X884" s="149"/>
      <c r="Y884" s="149"/>
      <c r="Z884" s="149"/>
    </row>
    <row r="885" spans="1:26" ht="18.75" customHeigh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49"/>
      <c r="U885" s="149"/>
      <c r="V885" s="149"/>
      <c r="W885" s="149"/>
      <c r="X885" s="149"/>
      <c r="Y885" s="149"/>
      <c r="Z885" s="149"/>
    </row>
    <row r="886" spans="1:26" ht="18.75" customHeight="1">
      <c r="A886" s="149"/>
      <c r="B886" s="149"/>
      <c r="C886" s="149"/>
      <c r="D886" s="149"/>
      <c r="E886" s="149"/>
      <c r="F886" s="149"/>
      <c r="G886" s="149"/>
      <c r="H886" s="149"/>
      <c r="I886" s="149"/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49"/>
      <c r="U886" s="149"/>
      <c r="V886" s="149"/>
      <c r="W886" s="149"/>
      <c r="X886" s="149"/>
      <c r="Y886" s="149"/>
      <c r="Z886" s="149"/>
    </row>
    <row r="887" spans="1:26" ht="18.75" customHeigh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  <c r="Z887" s="149"/>
    </row>
    <row r="888" spans="1:26" ht="18.75" customHeight="1">
      <c r="A888" s="149"/>
      <c r="B888" s="149"/>
      <c r="C888" s="149"/>
      <c r="D888" s="149"/>
      <c r="E888" s="149"/>
      <c r="F888" s="149"/>
      <c r="G888" s="149"/>
      <c r="H888" s="149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  <c r="Z888" s="149"/>
    </row>
    <row r="889" spans="1:26" ht="18.75" customHeigh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  <c r="Y889" s="149"/>
      <c r="Z889" s="149"/>
    </row>
    <row r="890" spans="1:26" ht="18.75" customHeight="1">
      <c r="A890" s="149"/>
      <c r="B890" s="149"/>
      <c r="C890" s="149"/>
      <c r="D890" s="149"/>
      <c r="E890" s="149"/>
      <c r="F890" s="149"/>
      <c r="G890" s="149"/>
      <c r="H890" s="149"/>
      <c r="I890" s="149"/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49"/>
      <c r="U890" s="149"/>
      <c r="V890" s="149"/>
      <c r="W890" s="149"/>
      <c r="X890" s="149"/>
      <c r="Y890" s="149"/>
      <c r="Z890" s="149"/>
    </row>
    <row r="891" spans="1:26" ht="18.75" customHeigh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49"/>
      <c r="U891" s="149"/>
      <c r="V891" s="149"/>
      <c r="W891" s="149"/>
      <c r="X891" s="149"/>
      <c r="Y891" s="149"/>
      <c r="Z891" s="149"/>
    </row>
    <row r="892" spans="1:26" ht="18.75" customHeight="1">
      <c r="A892" s="149"/>
      <c r="B892" s="149"/>
      <c r="C892" s="149"/>
      <c r="D892" s="149"/>
      <c r="E892" s="149"/>
      <c r="F892" s="149"/>
      <c r="G892" s="149"/>
      <c r="H892" s="149"/>
      <c r="I892" s="149"/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49"/>
      <c r="U892" s="149"/>
      <c r="V892" s="149"/>
      <c r="W892" s="149"/>
      <c r="X892" s="149"/>
      <c r="Y892" s="149"/>
      <c r="Z892" s="149"/>
    </row>
    <row r="893" spans="1:26" ht="18.75" customHeigh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  <c r="Y893" s="149"/>
      <c r="Z893" s="149"/>
    </row>
    <row r="894" spans="1:26" ht="18.75" customHeight="1">
      <c r="A894" s="149"/>
      <c r="B894" s="149"/>
      <c r="C894" s="149"/>
      <c r="D894" s="149"/>
      <c r="E894" s="149"/>
      <c r="F894" s="149"/>
      <c r="G894" s="149"/>
      <c r="H894" s="149"/>
      <c r="I894" s="149"/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  <c r="Y894" s="149"/>
      <c r="Z894" s="149"/>
    </row>
    <row r="895" spans="1:26" ht="18.75" customHeigh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49"/>
      <c r="U895" s="149"/>
      <c r="V895" s="149"/>
      <c r="W895" s="149"/>
      <c r="X895" s="149"/>
      <c r="Y895" s="149"/>
      <c r="Z895" s="149"/>
    </row>
    <row r="896" spans="1:26" ht="18.75" customHeight="1">
      <c r="A896" s="149"/>
      <c r="B896" s="149"/>
      <c r="C896" s="149"/>
      <c r="D896" s="149"/>
      <c r="E896" s="149"/>
      <c r="F896" s="149"/>
      <c r="G896" s="149"/>
      <c r="H896" s="149"/>
      <c r="I896" s="149"/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49"/>
      <c r="U896" s="149"/>
      <c r="V896" s="149"/>
      <c r="W896" s="149"/>
      <c r="X896" s="149"/>
      <c r="Y896" s="149"/>
      <c r="Z896" s="149"/>
    </row>
    <row r="897" spans="1:26" ht="18.75" customHeigh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49"/>
      <c r="U897" s="149"/>
      <c r="V897" s="149"/>
      <c r="W897" s="149"/>
      <c r="X897" s="149"/>
      <c r="Y897" s="149"/>
      <c r="Z897" s="149"/>
    </row>
    <row r="898" spans="1:26" ht="18.75" customHeight="1">
      <c r="A898" s="149"/>
      <c r="B898" s="149"/>
      <c r="C898" s="149"/>
      <c r="D898" s="149"/>
      <c r="E898" s="149"/>
      <c r="F898" s="149"/>
      <c r="G898" s="149"/>
      <c r="H898" s="149"/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49"/>
      <c r="U898" s="149"/>
      <c r="V898" s="149"/>
      <c r="W898" s="149"/>
      <c r="X898" s="149"/>
      <c r="Y898" s="149"/>
      <c r="Z898" s="149"/>
    </row>
    <row r="899" spans="1:26" ht="18.75" customHeigh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49"/>
      <c r="U899" s="149"/>
      <c r="V899" s="149"/>
      <c r="W899" s="149"/>
      <c r="X899" s="149"/>
      <c r="Y899" s="149"/>
      <c r="Z899" s="149"/>
    </row>
    <row r="900" spans="1:26" ht="18.75" customHeight="1">
      <c r="A900" s="149"/>
      <c r="B900" s="149"/>
      <c r="C900" s="149"/>
      <c r="D900" s="149"/>
      <c r="E900" s="149"/>
      <c r="F900" s="149"/>
      <c r="G900" s="149"/>
      <c r="H900" s="149"/>
      <c r="I900" s="149"/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49"/>
      <c r="U900" s="149"/>
      <c r="V900" s="149"/>
      <c r="W900" s="149"/>
      <c r="X900" s="149"/>
      <c r="Y900" s="149"/>
      <c r="Z900" s="149"/>
    </row>
    <row r="901" spans="1:26" ht="18.75" customHeigh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49"/>
      <c r="U901" s="149"/>
      <c r="V901" s="149"/>
      <c r="W901" s="149"/>
      <c r="X901" s="149"/>
      <c r="Y901" s="149"/>
      <c r="Z901" s="149"/>
    </row>
    <row r="902" spans="1:26" ht="18.75" customHeight="1">
      <c r="A902" s="149"/>
      <c r="B902" s="149"/>
      <c r="C902" s="149"/>
      <c r="D902" s="149"/>
      <c r="E902" s="149"/>
      <c r="F902" s="149"/>
      <c r="G902" s="149"/>
      <c r="H902" s="149"/>
      <c r="I902" s="149"/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49"/>
      <c r="U902" s="149"/>
      <c r="V902" s="149"/>
      <c r="W902" s="149"/>
      <c r="X902" s="149"/>
      <c r="Y902" s="149"/>
      <c r="Z902" s="149"/>
    </row>
    <row r="903" spans="1:26" ht="18.75" customHeigh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49"/>
      <c r="U903" s="149"/>
      <c r="V903" s="149"/>
      <c r="W903" s="149"/>
      <c r="X903" s="149"/>
      <c r="Y903" s="149"/>
      <c r="Z903" s="149"/>
    </row>
    <row r="904" spans="1:26" ht="18.75" customHeight="1">
      <c r="A904" s="149"/>
      <c r="B904" s="149"/>
      <c r="C904" s="149"/>
      <c r="D904" s="149"/>
      <c r="E904" s="149"/>
      <c r="F904" s="149"/>
      <c r="G904" s="149"/>
      <c r="H904" s="149"/>
      <c r="I904" s="149"/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49"/>
      <c r="U904" s="149"/>
      <c r="V904" s="149"/>
      <c r="W904" s="149"/>
      <c r="X904" s="149"/>
      <c r="Y904" s="149"/>
      <c r="Z904" s="149"/>
    </row>
    <row r="905" spans="1:26" ht="18.75" customHeigh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49"/>
      <c r="U905" s="149"/>
      <c r="V905" s="149"/>
      <c r="W905" s="149"/>
      <c r="X905" s="149"/>
      <c r="Y905" s="149"/>
      <c r="Z905" s="149"/>
    </row>
    <row r="906" spans="1:26" ht="18.75" customHeight="1">
      <c r="A906" s="149"/>
      <c r="B906" s="149"/>
      <c r="C906" s="149"/>
      <c r="D906" s="149"/>
      <c r="E906" s="149"/>
      <c r="F906" s="149"/>
      <c r="G906" s="149"/>
      <c r="H906" s="149"/>
      <c r="I906" s="149"/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49"/>
      <c r="U906" s="149"/>
      <c r="V906" s="149"/>
      <c r="W906" s="149"/>
      <c r="X906" s="149"/>
      <c r="Y906" s="149"/>
      <c r="Z906" s="149"/>
    </row>
    <row r="907" spans="1:26" ht="18.75" customHeigh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49"/>
      <c r="U907" s="149"/>
      <c r="V907" s="149"/>
      <c r="W907" s="149"/>
      <c r="X907" s="149"/>
      <c r="Y907" s="149"/>
      <c r="Z907" s="149"/>
    </row>
    <row r="908" spans="1:26" ht="18.75" customHeight="1">
      <c r="A908" s="149"/>
      <c r="B908" s="149"/>
      <c r="C908" s="149"/>
      <c r="D908" s="149"/>
      <c r="E908" s="149"/>
      <c r="F908" s="149"/>
      <c r="G908" s="149"/>
      <c r="H908" s="149"/>
      <c r="I908" s="149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  <c r="Y908" s="149"/>
      <c r="Z908" s="149"/>
    </row>
    <row r="909" spans="1:26" ht="18.75" customHeigh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49"/>
      <c r="U909" s="149"/>
      <c r="V909" s="149"/>
      <c r="W909" s="149"/>
      <c r="X909" s="149"/>
      <c r="Y909" s="149"/>
      <c r="Z909" s="149"/>
    </row>
    <row r="910" spans="1:26" ht="18.75" customHeight="1">
      <c r="A910" s="149"/>
      <c r="B910" s="149"/>
      <c r="C910" s="149"/>
      <c r="D910" s="149"/>
      <c r="E910" s="149"/>
      <c r="F910" s="149"/>
      <c r="G910" s="149"/>
      <c r="H910" s="149"/>
      <c r="I910" s="149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  <c r="Y910" s="149"/>
      <c r="Z910" s="149"/>
    </row>
    <row r="911" spans="1:26" ht="18.75" customHeigh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  <c r="Y911" s="149"/>
      <c r="Z911" s="149"/>
    </row>
    <row r="912" spans="1:26" ht="18.75" customHeight="1">
      <c r="A912" s="149"/>
      <c r="B912" s="149"/>
      <c r="C912" s="149"/>
      <c r="D912" s="149"/>
      <c r="E912" s="149"/>
      <c r="F912" s="149"/>
      <c r="G912" s="149"/>
      <c r="H912" s="149"/>
      <c r="I912" s="14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  <c r="Z912" s="149"/>
    </row>
    <row r="913" spans="1:26" ht="18.75" customHeigh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  <c r="Z913" s="149"/>
    </row>
    <row r="914" spans="1:26" ht="18.75" customHeight="1">
      <c r="A914" s="149"/>
      <c r="B914" s="149"/>
      <c r="C914" s="149"/>
      <c r="D914" s="149"/>
      <c r="E914" s="149"/>
      <c r="F914" s="149"/>
      <c r="G914" s="149"/>
      <c r="H914" s="149"/>
      <c r="I914" s="149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  <c r="Z914" s="149"/>
    </row>
    <row r="915" spans="1:26" ht="18.75" customHeigh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  <c r="Z915" s="149"/>
    </row>
    <row r="916" spans="1:26" ht="18.75" customHeight="1">
      <c r="A916" s="149"/>
      <c r="B916" s="149"/>
      <c r="C916" s="149"/>
      <c r="D916" s="149"/>
      <c r="E916" s="149"/>
      <c r="F916" s="149"/>
      <c r="G916" s="149"/>
      <c r="H916" s="149"/>
      <c r="I916" s="149"/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49"/>
      <c r="U916" s="149"/>
      <c r="V916" s="149"/>
      <c r="W916" s="149"/>
      <c r="X916" s="149"/>
      <c r="Y916" s="149"/>
      <c r="Z916" s="149"/>
    </row>
    <row r="917" spans="1:26" ht="18.75" customHeigh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49"/>
      <c r="U917" s="149"/>
      <c r="V917" s="149"/>
      <c r="W917" s="149"/>
      <c r="X917" s="149"/>
      <c r="Y917" s="149"/>
      <c r="Z917" s="149"/>
    </row>
    <row r="918" spans="1:26" ht="18.75" customHeight="1">
      <c r="A918" s="149"/>
      <c r="B918" s="149"/>
      <c r="C918" s="149"/>
      <c r="D918" s="149"/>
      <c r="E918" s="149"/>
      <c r="F918" s="149"/>
      <c r="G918" s="149"/>
      <c r="H918" s="149"/>
      <c r="I918" s="14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49"/>
      <c r="U918" s="149"/>
      <c r="V918" s="149"/>
      <c r="W918" s="149"/>
      <c r="X918" s="149"/>
      <c r="Y918" s="149"/>
      <c r="Z918" s="149"/>
    </row>
    <row r="919" spans="1:26" ht="18.75" customHeigh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49"/>
      <c r="U919" s="149"/>
      <c r="V919" s="149"/>
      <c r="W919" s="149"/>
      <c r="X919" s="149"/>
      <c r="Y919" s="149"/>
      <c r="Z919" s="149"/>
    </row>
    <row r="920" spans="1:26" ht="18.75" customHeight="1">
      <c r="A920" s="149"/>
      <c r="B920" s="149"/>
      <c r="C920" s="149"/>
      <c r="D920" s="149"/>
      <c r="E920" s="149"/>
      <c r="F920" s="149"/>
      <c r="G920" s="149"/>
      <c r="H920" s="149"/>
      <c r="I920" s="14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49"/>
      <c r="U920" s="149"/>
      <c r="V920" s="149"/>
      <c r="W920" s="149"/>
      <c r="X920" s="149"/>
      <c r="Y920" s="149"/>
      <c r="Z920" s="149"/>
    </row>
    <row r="921" spans="1:26" ht="18.75" customHeigh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49"/>
      <c r="U921" s="149"/>
      <c r="V921" s="149"/>
      <c r="W921" s="149"/>
      <c r="X921" s="149"/>
      <c r="Y921" s="149"/>
      <c r="Z921" s="149"/>
    </row>
    <row r="922" spans="1:26" ht="18.75" customHeight="1">
      <c r="A922" s="149"/>
      <c r="B922" s="149"/>
      <c r="C922" s="149"/>
      <c r="D922" s="149"/>
      <c r="E922" s="149"/>
      <c r="F922" s="149"/>
      <c r="G922" s="149"/>
      <c r="H922" s="149"/>
      <c r="I922" s="149"/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49"/>
      <c r="U922" s="149"/>
      <c r="V922" s="149"/>
      <c r="W922" s="149"/>
      <c r="X922" s="149"/>
      <c r="Y922" s="149"/>
      <c r="Z922" s="149"/>
    </row>
    <row r="923" spans="1:26" ht="18.75" customHeigh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  <c r="Y923" s="149"/>
      <c r="Z923" s="149"/>
    </row>
    <row r="924" spans="1:26" ht="18.75" customHeight="1">
      <c r="A924" s="149"/>
      <c r="B924" s="149"/>
      <c r="C924" s="149"/>
      <c r="D924" s="149"/>
      <c r="E924" s="149"/>
      <c r="F924" s="149"/>
      <c r="G924" s="149"/>
      <c r="H924" s="149"/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  <c r="Z924" s="149"/>
    </row>
    <row r="925" spans="1:26" ht="18.75" customHeigh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  <c r="Z925" s="149"/>
    </row>
    <row r="926" spans="1:26" ht="18.75" customHeight="1">
      <c r="A926" s="149"/>
      <c r="B926" s="149"/>
      <c r="C926" s="149"/>
      <c r="D926" s="149"/>
      <c r="E926" s="149"/>
      <c r="F926" s="149"/>
      <c r="G926" s="149"/>
      <c r="H926" s="149"/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  <c r="Z926" s="149"/>
    </row>
    <row r="927" spans="1:26" ht="18.75" customHeigh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  <c r="Z927" s="149"/>
    </row>
    <row r="928" spans="1:26" ht="18.75" customHeight="1">
      <c r="A928" s="149"/>
      <c r="B928" s="149"/>
      <c r="C928" s="149"/>
      <c r="D928" s="149"/>
      <c r="E928" s="149"/>
      <c r="F928" s="149"/>
      <c r="G928" s="149"/>
      <c r="H928" s="149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  <c r="Z928" s="149"/>
    </row>
    <row r="929" spans="1:26" ht="18.75" customHeigh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9"/>
    </row>
    <row r="930" spans="1:26" ht="18.75" customHeight="1">
      <c r="A930" s="149"/>
      <c r="B930" s="149"/>
      <c r="C930" s="149"/>
      <c r="D930" s="149"/>
      <c r="E930" s="149"/>
      <c r="F930" s="149"/>
      <c r="G930" s="149"/>
      <c r="H930" s="149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9"/>
    </row>
    <row r="931" spans="1:26" ht="18.75" customHeigh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  <c r="Z931" s="149"/>
    </row>
    <row r="932" spans="1:26" ht="18.75" customHeight="1">
      <c r="A932" s="149"/>
      <c r="B932" s="149"/>
      <c r="C932" s="149"/>
      <c r="D932" s="149"/>
      <c r="E932" s="149"/>
      <c r="F932" s="149"/>
      <c r="G932" s="149"/>
      <c r="H932" s="149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  <c r="Z932" s="149"/>
    </row>
    <row r="933" spans="1:26" ht="18.75" customHeigh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  <c r="Z933" s="149"/>
    </row>
    <row r="934" spans="1:26" ht="18.75" customHeight="1">
      <c r="A934" s="149"/>
      <c r="B934" s="149"/>
      <c r="C934" s="149"/>
      <c r="D934" s="149"/>
      <c r="E934" s="149"/>
      <c r="F934" s="149"/>
      <c r="G934" s="149"/>
      <c r="H934" s="149"/>
      <c r="I934" s="149"/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49"/>
      <c r="U934" s="149"/>
      <c r="V934" s="149"/>
      <c r="W934" s="149"/>
      <c r="X934" s="149"/>
      <c r="Y934" s="149"/>
      <c r="Z934" s="149"/>
    </row>
    <row r="935" spans="1:26" ht="18.75" customHeigh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49"/>
      <c r="U935" s="149"/>
      <c r="V935" s="149"/>
      <c r="W935" s="149"/>
      <c r="X935" s="149"/>
      <c r="Y935" s="149"/>
      <c r="Z935" s="149"/>
    </row>
    <row r="936" spans="1:26" ht="18.75" customHeight="1">
      <c r="A936" s="149"/>
      <c r="B936" s="149"/>
      <c r="C936" s="149"/>
      <c r="D936" s="149"/>
      <c r="E936" s="149"/>
      <c r="F936" s="149"/>
      <c r="G936" s="149"/>
      <c r="H936" s="149"/>
      <c r="I936" s="149"/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49"/>
      <c r="U936" s="149"/>
      <c r="V936" s="149"/>
      <c r="W936" s="149"/>
      <c r="X936" s="149"/>
      <c r="Y936" s="149"/>
      <c r="Z936" s="149"/>
    </row>
    <row r="937" spans="1:26" ht="18.75" customHeigh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49"/>
      <c r="U937" s="149"/>
      <c r="V937" s="149"/>
      <c r="W937" s="149"/>
      <c r="X937" s="149"/>
      <c r="Y937" s="149"/>
      <c r="Z937" s="149"/>
    </row>
    <row r="938" spans="1:26" ht="18.75" customHeight="1">
      <c r="A938" s="149"/>
      <c r="B938" s="149"/>
      <c r="C938" s="149"/>
      <c r="D938" s="149"/>
      <c r="E938" s="149"/>
      <c r="F938" s="149"/>
      <c r="G938" s="149"/>
      <c r="H938" s="149"/>
      <c r="I938" s="149"/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  <c r="Y938" s="149"/>
      <c r="Z938" s="149"/>
    </row>
    <row r="939" spans="1:26" ht="18.75" customHeigh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  <c r="Y939" s="149"/>
      <c r="Z939" s="149"/>
    </row>
    <row r="940" spans="1:26" ht="18.75" customHeight="1">
      <c r="A940" s="149"/>
      <c r="B940" s="149"/>
      <c r="C940" s="149"/>
      <c r="D940" s="149"/>
      <c r="E940" s="149"/>
      <c r="F940" s="149"/>
      <c r="G940" s="149"/>
      <c r="H940" s="149"/>
      <c r="I940" s="149"/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49"/>
      <c r="U940" s="149"/>
      <c r="V940" s="149"/>
      <c r="W940" s="149"/>
      <c r="X940" s="149"/>
      <c r="Y940" s="149"/>
      <c r="Z940" s="149"/>
    </row>
    <row r="941" spans="1:26" ht="18.75" customHeigh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49"/>
      <c r="U941" s="149"/>
      <c r="V941" s="149"/>
      <c r="W941" s="149"/>
      <c r="X941" s="149"/>
      <c r="Y941" s="149"/>
      <c r="Z941" s="149"/>
    </row>
    <row r="942" spans="1:26" ht="18.75" customHeight="1">
      <c r="A942" s="149"/>
      <c r="B942" s="149"/>
      <c r="C942" s="149"/>
      <c r="D942" s="149"/>
      <c r="E942" s="149"/>
      <c r="F942" s="149"/>
      <c r="G942" s="149"/>
      <c r="H942" s="149"/>
      <c r="I942" s="149"/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49"/>
      <c r="U942" s="149"/>
      <c r="V942" s="149"/>
      <c r="W942" s="149"/>
      <c r="X942" s="149"/>
      <c r="Y942" s="149"/>
      <c r="Z942" s="149"/>
    </row>
    <row r="943" spans="1:26" ht="18.75" customHeigh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49"/>
      <c r="U943" s="149"/>
      <c r="V943" s="149"/>
      <c r="W943" s="149"/>
      <c r="X943" s="149"/>
      <c r="Y943" s="149"/>
      <c r="Z943" s="149"/>
    </row>
    <row r="944" spans="1:26" ht="18.75" customHeight="1">
      <c r="A944" s="149"/>
      <c r="B944" s="149"/>
      <c r="C944" s="149"/>
      <c r="D944" s="149"/>
      <c r="E944" s="149"/>
      <c r="F944" s="149"/>
      <c r="G944" s="149"/>
      <c r="H944" s="149"/>
      <c r="I944" s="149"/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49"/>
      <c r="U944" s="149"/>
      <c r="V944" s="149"/>
      <c r="W944" s="149"/>
      <c r="X944" s="149"/>
      <c r="Y944" s="149"/>
      <c r="Z944" s="149"/>
    </row>
    <row r="945" spans="1:26" ht="18.75" customHeigh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49"/>
      <c r="U945" s="149"/>
      <c r="V945" s="149"/>
      <c r="W945" s="149"/>
      <c r="X945" s="149"/>
      <c r="Y945" s="149"/>
      <c r="Z945" s="149"/>
    </row>
    <row r="946" spans="1:26" ht="18.75" customHeight="1">
      <c r="A946" s="149"/>
      <c r="B946" s="149"/>
      <c r="C946" s="149"/>
      <c r="D946" s="149"/>
      <c r="E946" s="149"/>
      <c r="F946" s="149"/>
      <c r="G946" s="149"/>
      <c r="H946" s="149"/>
      <c r="I946" s="149"/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49"/>
      <c r="U946" s="149"/>
      <c r="V946" s="149"/>
      <c r="W946" s="149"/>
      <c r="X946" s="149"/>
      <c r="Y946" s="149"/>
      <c r="Z946" s="149"/>
    </row>
    <row r="947" spans="1:26" ht="18.75" customHeigh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49"/>
      <c r="U947" s="149"/>
      <c r="V947" s="149"/>
      <c r="W947" s="149"/>
      <c r="X947" s="149"/>
      <c r="Y947" s="149"/>
      <c r="Z947" s="149"/>
    </row>
    <row r="948" spans="1:26" ht="18.75" customHeight="1">
      <c r="A948" s="149"/>
      <c r="B948" s="149"/>
      <c r="C948" s="149"/>
      <c r="D948" s="149"/>
      <c r="E948" s="149"/>
      <c r="F948" s="149"/>
      <c r="G948" s="149"/>
      <c r="H948" s="149"/>
      <c r="I948" s="149"/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49"/>
      <c r="U948" s="149"/>
      <c r="V948" s="149"/>
      <c r="W948" s="149"/>
      <c r="X948" s="149"/>
      <c r="Y948" s="149"/>
      <c r="Z948" s="149"/>
    </row>
    <row r="949" spans="1:26" ht="18.75" customHeigh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49"/>
      <c r="U949" s="149"/>
      <c r="V949" s="149"/>
      <c r="W949" s="149"/>
      <c r="X949" s="149"/>
      <c r="Y949" s="149"/>
      <c r="Z949" s="149"/>
    </row>
    <row r="950" spans="1:26" ht="18.75" customHeight="1">
      <c r="A950" s="149"/>
      <c r="B950" s="149"/>
      <c r="C950" s="149"/>
      <c r="D950" s="149"/>
      <c r="E950" s="149"/>
      <c r="F950" s="149"/>
      <c r="G950" s="149"/>
      <c r="H950" s="149"/>
      <c r="I950" s="149"/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49"/>
      <c r="U950" s="149"/>
      <c r="V950" s="149"/>
      <c r="W950" s="149"/>
      <c r="X950" s="149"/>
      <c r="Y950" s="149"/>
      <c r="Z950" s="149"/>
    </row>
    <row r="951" spans="1:26" ht="18.75" customHeigh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49"/>
      <c r="U951" s="149"/>
      <c r="V951" s="149"/>
      <c r="W951" s="149"/>
      <c r="X951" s="149"/>
      <c r="Y951" s="149"/>
      <c r="Z951" s="149"/>
    </row>
    <row r="952" spans="1:26" ht="18.75" customHeight="1">
      <c r="A952" s="149"/>
      <c r="B952" s="149"/>
      <c r="C952" s="149"/>
      <c r="D952" s="149"/>
      <c r="E952" s="149"/>
      <c r="F952" s="149"/>
      <c r="G952" s="149"/>
      <c r="H952" s="149"/>
      <c r="I952" s="149"/>
      <c r="J952" s="149"/>
      <c r="K952" s="149"/>
      <c r="L952" s="149"/>
      <c r="M952" s="149"/>
      <c r="N952" s="149"/>
      <c r="O952" s="149"/>
      <c r="P952" s="149"/>
      <c r="Q952" s="149"/>
      <c r="R952" s="149"/>
      <c r="S952" s="149"/>
      <c r="T952" s="149"/>
      <c r="U952" s="149"/>
      <c r="V952" s="149"/>
      <c r="W952" s="149"/>
      <c r="X952" s="149"/>
      <c r="Y952" s="149"/>
      <c r="Z952" s="149"/>
    </row>
    <row r="953" spans="1:26" ht="18.75" customHeigh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49"/>
      <c r="U953" s="149"/>
      <c r="V953" s="149"/>
      <c r="W953" s="149"/>
      <c r="X953" s="149"/>
      <c r="Y953" s="149"/>
      <c r="Z953" s="149"/>
    </row>
    <row r="954" spans="1:26" ht="18.75" customHeight="1">
      <c r="A954" s="149"/>
      <c r="B954" s="149"/>
      <c r="C954" s="149"/>
      <c r="D954" s="149"/>
      <c r="E954" s="149"/>
      <c r="F954" s="149"/>
      <c r="G954" s="149"/>
      <c r="H954" s="149"/>
      <c r="I954" s="149"/>
      <c r="J954" s="149"/>
      <c r="K954" s="149"/>
      <c r="L954" s="149"/>
      <c r="M954" s="149"/>
      <c r="N954" s="149"/>
      <c r="O954" s="149"/>
      <c r="P954" s="149"/>
      <c r="Q954" s="149"/>
      <c r="R954" s="149"/>
      <c r="S954" s="149"/>
      <c r="T954" s="149"/>
      <c r="U954" s="149"/>
      <c r="V954" s="149"/>
      <c r="W954" s="149"/>
      <c r="X954" s="149"/>
      <c r="Y954" s="149"/>
      <c r="Z954" s="149"/>
    </row>
    <row r="955" spans="1:26" ht="18.75" customHeigh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49"/>
      <c r="U955" s="149"/>
      <c r="V955" s="149"/>
      <c r="W955" s="149"/>
      <c r="X955" s="149"/>
      <c r="Y955" s="149"/>
      <c r="Z955" s="149"/>
    </row>
    <row r="956" spans="1:26" ht="18.75" customHeight="1">
      <c r="A956" s="149"/>
      <c r="B956" s="149"/>
      <c r="C956" s="149"/>
      <c r="D956" s="149"/>
      <c r="E956" s="149"/>
      <c r="F956" s="149"/>
      <c r="G956" s="149"/>
      <c r="H956" s="149"/>
      <c r="I956" s="149"/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49"/>
      <c r="U956" s="149"/>
      <c r="V956" s="149"/>
      <c r="W956" s="149"/>
      <c r="X956" s="149"/>
      <c r="Y956" s="149"/>
      <c r="Z956" s="149"/>
    </row>
    <row r="957" spans="1:26" ht="18.75" customHeigh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49"/>
      <c r="U957" s="149"/>
      <c r="V957" s="149"/>
      <c r="W957" s="149"/>
      <c r="X957" s="149"/>
      <c r="Y957" s="149"/>
      <c r="Z957" s="149"/>
    </row>
    <row r="958" spans="1:26" ht="18.75" customHeight="1">
      <c r="A958" s="149"/>
      <c r="B958" s="149"/>
      <c r="C958" s="149"/>
      <c r="D958" s="149"/>
      <c r="E958" s="149"/>
      <c r="F958" s="149"/>
      <c r="G958" s="149"/>
      <c r="H958" s="149"/>
      <c r="I958" s="149"/>
      <c r="J958" s="149"/>
      <c r="K958" s="149"/>
      <c r="L958" s="149"/>
      <c r="M958" s="149"/>
      <c r="N958" s="149"/>
      <c r="O958" s="149"/>
      <c r="P958" s="149"/>
      <c r="Q958" s="149"/>
      <c r="R958" s="149"/>
      <c r="S958" s="149"/>
      <c r="T958" s="149"/>
      <c r="U958" s="149"/>
      <c r="V958" s="149"/>
      <c r="W958" s="149"/>
      <c r="X958" s="149"/>
      <c r="Y958" s="149"/>
      <c r="Z958" s="149"/>
    </row>
    <row r="959" spans="1:26" ht="18.75" customHeigh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49"/>
      <c r="U959" s="149"/>
      <c r="V959" s="149"/>
      <c r="W959" s="149"/>
      <c r="X959" s="149"/>
      <c r="Y959" s="149"/>
      <c r="Z959" s="149"/>
    </row>
    <row r="960" spans="1:26" ht="18.75" customHeight="1">
      <c r="A960" s="149"/>
      <c r="B960" s="149"/>
      <c r="C960" s="149"/>
      <c r="D960" s="149"/>
      <c r="E960" s="149"/>
      <c r="F960" s="149"/>
      <c r="G960" s="149"/>
      <c r="H960" s="149"/>
      <c r="I960" s="149"/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49"/>
      <c r="U960" s="149"/>
      <c r="V960" s="149"/>
      <c r="W960" s="149"/>
      <c r="X960" s="149"/>
      <c r="Y960" s="149"/>
      <c r="Z960" s="149"/>
    </row>
    <row r="961" spans="1:26" ht="18.75" customHeigh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49"/>
      <c r="U961" s="149"/>
      <c r="V961" s="149"/>
      <c r="W961" s="149"/>
      <c r="X961" s="149"/>
      <c r="Y961" s="149"/>
      <c r="Z961" s="149"/>
    </row>
    <row r="962" spans="1:26" ht="18.75" customHeight="1">
      <c r="A962" s="149"/>
      <c r="B962" s="149"/>
      <c r="C962" s="149"/>
      <c r="D962" s="149"/>
      <c r="E962" s="149"/>
      <c r="F962" s="149"/>
      <c r="G962" s="149"/>
      <c r="H962" s="149"/>
      <c r="I962" s="149"/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49"/>
      <c r="U962" s="149"/>
      <c r="V962" s="149"/>
      <c r="W962" s="149"/>
      <c r="X962" s="149"/>
      <c r="Y962" s="149"/>
      <c r="Z962" s="149"/>
    </row>
    <row r="963" spans="1:26" ht="18.75" customHeigh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49"/>
      <c r="U963" s="149"/>
      <c r="V963" s="149"/>
      <c r="W963" s="149"/>
      <c r="X963" s="149"/>
      <c r="Y963" s="149"/>
      <c r="Z963" s="149"/>
    </row>
    <row r="964" spans="1:26" ht="18.75" customHeight="1">
      <c r="A964" s="149"/>
      <c r="B964" s="149"/>
      <c r="C964" s="149"/>
      <c r="D964" s="149"/>
      <c r="E964" s="149"/>
      <c r="F964" s="149"/>
      <c r="G964" s="149"/>
      <c r="H964" s="149"/>
      <c r="I964" s="149"/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49"/>
      <c r="U964" s="149"/>
      <c r="V964" s="149"/>
      <c r="W964" s="149"/>
      <c r="X964" s="149"/>
      <c r="Y964" s="149"/>
      <c r="Z964" s="149"/>
    </row>
    <row r="965" spans="1:26" ht="18.75" customHeigh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49"/>
      <c r="U965" s="149"/>
      <c r="V965" s="149"/>
      <c r="W965" s="149"/>
      <c r="X965" s="149"/>
      <c r="Y965" s="149"/>
      <c r="Z965" s="149"/>
    </row>
    <row r="966" spans="1:26" ht="18.75" customHeight="1">
      <c r="A966" s="149"/>
      <c r="B966" s="149"/>
      <c r="C966" s="149"/>
      <c r="D966" s="149"/>
      <c r="E966" s="149"/>
      <c r="F966" s="149"/>
      <c r="G966" s="149"/>
      <c r="H966" s="149"/>
      <c r="I966" s="149"/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49"/>
      <c r="U966" s="149"/>
      <c r="V966" s="149"/>
      <c r="W966" s="149"/>
      <c r="X966" s="149"/>
      <c r="Y966" s="149"/>
      <c r="Z966" s="149"/>
    </row>
    <row r="967" spans="1:26" ht="18.75" customHeigh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49"/>
      <c r="U967" s="149"/>
      <c r="V967" s="149"/>
      <c r="W967" s="149"/>
      <c r="X967" s="149"/>
      <c r="Y967" s="149"/>
      <c r="Z967" s="149"/>
    </row>
    <row r="968" spans="1:26" ht="18.75" customHeight="1">
      <c r="A968" s="149"/>
      <c r="B968" s="149"/>
      <c r="C968" s="149"/>
      <c r="D968" s="149"/>
      <c r="E968" s="149"/>
      <c r="F968" s="149"/>
      <c r="G968" s="149"/>
      <c r="H968" s="149"/>
      <c r="I968" s="149"/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49"/>
      <c r="U968" s="149"/>
      <c r="V968" s="149"/>
      <c r="W968" s="149"/>
      <c r="X968" s="149"/>
      <c r="Y968" s="149"/>
      <c r="Z968" s="149"/>
    </row>
    <row r="969" spans="1:26" ht="18.75" customHeigh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49"/>
      <c r="U969" s="149"/>
      <c r="V969" s="149"/>
      <c r="W969" s="149"/>
      <c r="X969" s="149"/>
      <c r="Y969" s="149"/>
      <c r="Z969" s="149"/>
    </row>
    <row r="970" spans="1:26" ht="18.75" customHeight="1">
      <c r="A970" s="149"/>
      <c r="B970" s="149"/>
      <c r="C970" s="149"/>
      <c r="D970" s="149"/>
      <c r="E970" s="149"/>
      <c r="F970" s="149"/>
      <c r="G970" s="149"/>
      <c r="H970" s="149"/>
      <c r="I970" s="149"/>
      <c r="J970" s="149"/>
      <c r="K970" s="149"/>
      <c r="L970" s="149"/>
      <c r="M970" s="149"/>
      <c r="N970" s="149"/>
      <c r="O970" s="149"/>
      <c r="P970" s="149"/>
      <c r="Q970" s="149"/>
      <c r="R970" s="149"/>
      <c r="S970" s="149"/>
      <c r="T970" s="149"/>
      <c r="U970" s="149"/>
      <c r="V970" s="149"/>
      <c r="W970" s="149"/>
      <c r="X970" s="149"/>
      <c r="Y970" s="149"/>
      <c r="Z970" s="149"/>
    </row>
    <row r="971" spans="1:26" ht="18.75" customHeigh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49"/>
      <c r="U971" s="149"/>
      <c r="V971" s="149"/>
      <c r="W971" s="149"/>
      <c r="X971" s="149"/>
      <c r="Y971" s="149"/>
      <c r="Z971" s="149"/>
    </row>
    <row r="972" spans="1:26" ht="18.75" customHeight="1">
      <c r="A972" s="149"/>
      <c r="B972" s="149"/>
      <c r="C972" s="149"/>
      <c r="D972" s="149"/>
      <c r="E972" s="149"/>
      <c r="F972" s="149"/>
      <c r="G972" s="149"/>
      <c r="H972" s="149"/>
      <c r="I972" s="149"/>
      <c r="J972" s="149"/>
      <c r="K972" s="149"/>
      <c r="L972" s="149"/>
      <c r="M972" s="149"/>
      <c r="N972" s="149"/>
      <c r="O972" s="149"/>
      <c r="P972" s="149"/>
      <c r="Q972" s="149"/>
      <c r="R972" s="149"/>
      <c r="S972" s="149"/>
      <c r="T972" s="149"/>
      <c r="U972" s="149"/>
      <c r="V972" s="149"/>
      <c r="W972" s="149"/>
      <c r="X972" s="149"/>
      <c r="Y972" s="149"/>
      <c r="Z972" s="149"/>
    </row>
    <row r="973" spans="1:26" ht="18.75" customHeigh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49"/>
      <c r="U973" s="149"/>
      <c r="V973" s="149"/>
      <c r="W973" s="149"/>
      <c r="X973" s="149"/>
      <c r="Y973" s="149"/>
      <c r="Z973" s="149"/>
    </row>
    <row r="974" spans="1:26" ht="18.75" customHeight="1">
      <c r="A974" s="149"/>
      <c r="B974" s="149"/>
      <c r="C974" s="149"/>
      <c r="D974" s="149"/>
      <c r="E974" s="149"/>
      <c r="F974" s="149"/>
      <c r="G974" s="149"/>
      <c r="H974" s="149"/>
      <c r="I974" s="149"/>
      <c r="J974" s="149"/>
      <c r="K974" s="149"/>
      <c r="L974" s="149"/>
      <c r="M974" s="149"/>
      <c r="N974" s="149"/>
      <c r="O974" s="149"/>
      <c r="P974" s="149"/>
      <c r="Q974" s="149"/>
      <c r="R974" s="149"/>
      <c r="S974" s="149"/>
      <c r="T974" s="149"/>
      <c r="U974" s="149"/>
      <c r="V974" s="149"/>
      <c r="W974" s="149"/>
      <c r="X974" s="149"/>
      <c r="Y974" s="149"/>
      <c r="Z974" s="149"/>
    </row>
    <row r="975" spans="1:26" ht="18.75" customHeigh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49"/>
      <c r="U975" s="149"/>
      <c r="V975" s="149"/>
      <c r="W975" s="149"/>
      <c r="X975" s="149"/>
      <c r="Y975" s="149"/>
      <c r="Z975" s="149"/>
    </row>
    <row r="976" spans="1:26" ht="18.75" customHeight="1">
      <c r="A976" s="149"/>
      <c r="B976" s="149"/>
      <c r="C976" s="149"/>
      <c r="D976" s="149"/>
      <c r="E976" s="149"/>
      <c r="F976" s="149"/>
      <c r="G976" s="149"/>
      <c r="H976" s="149"/>
      <c r="I976" s="149"/>
      <c r="J976" s="149"/>
      <c r="K976" s="149"/>
      <c r="L976" s="149"/>
      <c r="M976" s="149"/>
      <c r="N976" s="149"/>
      <c r="O976" s="149"/>
      <c r="P976" s="149"/>
      <c r="Q976" s="149"/>
      <c r="R976" s="149"/>
      <c r="S976" s="149"/>
      <c r="T976" s="149"/>
      <c r="U976" s="149"/>
      <c r="V976" s="149"/>
      <c r="W976" s="149"/>
      <c r="X976" s="149"/>
      <c r="Y976" s="149"/>
      <c r="Z976" s="149"/>
    </row>
    <row r="977" spans="1:26" ht="18.75" customHeigh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49"/>
      <c r="U977" s="149"/>
      <c r="V977" s="149"/>
      <c r="W977" s="149"/>
      <c r="X977" s="149"/>
      <c r="Y977" s="149"/>
      <c r="Z977" s="149"/>
    </row>
    <row r="978" spans="1:26" ht="18.75" customHeight="1">
      <c r="A978" s="149"/>
      <c r="B978" s="149"/>
      <c r="C978" s="149"/>
      <c r="D978" s="149"/>
      <c r="E978" s="149"/>
      <c r="F978" s="149"/>
      <c r="G978" s="149"/>
      <c r="H978" s="149"/>
      <c r="I978" s="149"/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49"/>
      <c r="U978" s="149"/>
      <c r="V978" s="149"/>
      <c r="W978" s="149"/>
      <c r="X978" s="149"/>
      <c r="Y978" s="149"/>
      <c r="Z978" s="149"/>
    </row>
    <row r="979" spans="1:26" ht="18.75" customHeigh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49"/>
      <c r="U979" s="149"/>
      <c r="V979" s="149"/>
      <c r="W979" s="149"/>
      <c r="X979" s="149"/>
      <c r="Y979" s="149"/>
      <c r="Z979" s="149"/>
    </row>
    <row r="980" spans="1:26" ht="18.75" customHeight="1">
      <c r="A980" s="149"/>
      <c r="B980" s="149"/>
      <c r="C980" s="149"/>
      <c r="D980" s="149"/>
      <c r="E980" s="149"/>
      <c r="F980" s="149"/>
      <c r="G980" s="149"/>
      <c r="H980" s="149"/>
      <c r="I980" s="149"/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49"/>
      <c r="U980" s="149"/>
      <c r="V980" s="149"/>
      <c r="W980" s="149"/>
      <c r="X980" s="149"/>
      <c r="Y980" s="149"/>
      <c r="Z980" s="149"/>
    </row>
    <row r="981" spans="1:26" ht="18.75" customHeigh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49"/>
      <c r="U981" s="149"/>
      <c r="V981" s="149"/>
      <c r="W981" s="149"/>
      <c r="X981" s="149"/>
      <c r="Y981" s="149"/>
      <c r="Z981" s="149"/>
    </row>
    <row r="982" spans="1:26" ht="18.75" customHeight="1">
      <c r="A982" s="149"/>
      <c r="B982" s="149"/>
      <c r="C982" s="149"/>
      <c r="D982" s="149"/>
      <c r="E982" s="149"/>
      <c r="F982" s="149"/>
      <c r="G982" s="149"/>
      <c r="H982" s="149"/>
      <c r="I982" s="149"/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49"/>
      <c r="U982" s="149"/>
      <c r="V982" s="149"/>
      <c r="W982" s="149"/>
      <c r="X982" s="149"/>
      <c r="Y982" s="149"/>
      <c r="Z982" s="149"/>
    </row>
    <row r="983" spans="1:26" ht="18.75" customHeigh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49"/>
      <c r="U983" s="149"/>
      <c r="V983" s="149"/>
      <c r="W983" s="149"/>
      <c r="X983" s="149"/>
      <c r="Y983" s="149"/>
      <c r="Z983" s="149"/>
    </row>
    <row r="984" spans="1:26" ht="18.75" customHeight="1">
      <c r="A984" s="149"/>
      <c r="B984" s="149"/>
      <c r="C984" s="149"/>
      <c r="D984" s="149"/>
      <c r="E984" s="149"/>
      <c r="F984" s="149"/>
      <c r="G984" s="149"/>
      <c r="H984" s="149"/>
      <c r="I984" s="149"/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49"/>
      <c r="U984" s="149"/>
      <c r="V984" s="149"/>
      <c r="W984" s="149"/>
      <c r="X984" s="149"/>
      <c r="Y984" s="149"/>
      <c r="Z984" s="149"/>
    </row>
    <row r="985" spans="1:26" ht="18.75" customHeigh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49"/>
      <c r="U985" s="149"/>
      <c r="V985" s="149"/>
      <c r="W985" s="149"/>
      <c r="X985" s="149"/>
      <c r="Y985" s="149"/>
      <c r="Z985" s="149"/>
    </row>
    <row r="986" spans="1:26" ht="18.75" customHeight="1">
      <c r="A986" s="149"/>
      <c r="B986" s="149"/>
      <c r="C986" s="149"/>
      <c r="D986" s="149"/>
      <c r="E986" s="149"/>
      <c r="F986" s="149"/>
      <c r="G986" s="149"/>
      <c r="H986" s="149"/>
      <c r="I986" s="149"/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49"/>
      <c r="U986" s="149"/>
      <c r="V986" s="149"/>
      <c r="W986" s="149"/>
      <c r="X986" s="149"/>
      <c r="Y986" s="149"/>
      <c r="Z986" s="149"/>
    </row>
    <row r="987" spans="1:26" ht="18.75" customHeigh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49"/>
      <c r="U987" s="149"/>
      <c r="V987" s="149"/>
      <c r="W987" s="149"/>
      <c r="X987" s="149"/>
      <c r="Y987" s="149"/>
      <c r="Z987" s="149"/>
    </row>
    <row r="988" spans="1:26" ht="18.75" customHeight="1">
      <c r="A988" s="149"/>
      <c r="B988" s="149"/>
      <c r="C988" s="149"/>
      <c r="D988" s="149"/>
      <c r="E988" s="149"/>
      <c r="F988" s="149"/>
      <c r="G988" s="149"/>
      <c r="H988" s="149"/>
      <c r="I988" s="149"/>
      <c r="J988" s="149"/>
      <c r="K988" s="149"/>
      <c r="L988" s="149"/>
      <c r="M988" s="149"/>
      <c r="N988" s="149"/>
      <c r="O988" s="149"/>
      <c r="P988" s="149"/>
      <c r="Q988" s="149"/>
      <c r="R988" s="149"/>
      <c r="S988" s="149"/>
      <c r="T988" s="149"/>
      <c r="U988" s="149"/>
      <c r="V988" s="149"/>
      <c r="W988" s="149"/>
      <c r="X988" s="149"/>
      <c r="Y988" s="149"/>
      <c r="Z988" s="149"/>
    </row>
    <row r="989" spans="1:26" ht="18.75" customHeigh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49"/>
      <c r="U989" s="149"/>
      <c r="V989" s="149"/>
      <c r="W989" s="149"/>
      <c r="X989" s="149"/>
      <c r="Y989" s="149"/>
      <c r="Z989" s="149"/>
    </row>
    <row r="990" spans="1:26" ht="18.75" customHeight="1">
      <c r="A990" s="149"/>
      <c r="B990" s="149"/>
      <c r="C990" s="149"/>
      <c r="D990" s="149"/>
      <c r="E990" s="149"/>
      <c r="F990" s="149"/>
      <c r="G990" s="149"/>
      <c r="H990" s="149"/>
      <c r="I990" s="149"/>
      <c r="J990" s="149"/>
      <c r="K990" s="149"/>
      <c r="L990" s="149"/>
      <c r="M990" s="149"/>
      <c r="N990" s="149"/>
      <c r="O990" s="149"/>
      <c r="P990" s="149"/>
      <c r="Q990" s="149"/>
      <c r="R990" s="149"/>
      <c r="S990" s="149"/>
      <c r="T990" s="149"/>
      <c r="U990" s="149"/>
      <c r="V990" s="149"/>
      <c r="W990" s="149"/>
      <c r="X990" s="149"/>
      <c r="Y990" s="149"/>
      <c r="Z990" s="149"/>
    </row>
    <row r="991" spans="1:26" ht="18.75" customHeigh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49"/>
      <c r="U991" s="149"/>
      <c r="V991" s="149"/>
      <c r="W991" s="149"/>
      <c r="X991" s="149"/>
      <c r="Y991" s="149"/>
      <c r="Z991" s="149"/>
    </row>
    <row r="992" spans="1:26" ht="18.75" customHeight="1">
      <c r="A992" s="149"/>
      <c r="B992" s="149"/>
      <c r="C992" s="149"/>
      <c r="D992" s="149"/>
      <c r="E992" s="149"/>
      <c r="F992" s="149"/>
      <c r="G992" s="149"/>
      <c r="H992" s="149"/>
      <c r="I992" s="149"/>
      <c r="J992" s="149"/>
      <c r="K992" s="149"/>
      <c r="L992" s="149"/>
      <c r="M992" s="149"/>
      <c r="N992" s="149"/>
      <c r="O992" s="149"/>
      <c r="P992" s="149"/>
      <c r="Q992" s="149"/>
      <c r="R992" s="149"/>
      <c r="S992" s="149"/>
      <c r="T992" s="149"/>
      <c r="U992" s="149"/>
      <c r="V992" s="149"/>
      <c r="W992" s="149"/>
      <c r="X992" s="149"/>
      <c r="Y992" s="149"/>
      <c r="Z992" s="149"/>
    </row>
    <row r="993" spans="1:26" ht="18.75" customHeigh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49"/>
      <c r="U993" s="149"/>
      <c r="V993" s="149"/>
      <c r="W993" s="149"/>
      <c r="X993" s="149"/>
      <c r="Y993" s="149"/>
      <c r="Z993" s="149"/>
    </row>
    <row r="994" spans="1:26" ht="18.75" customHeight="1">
      <c r="A994" s="149"/>
      <c r="B994" s="149"/>
      <c r="C994" s="149"/>
      <c r="D994" s="149"/>
      <c r="E994" s="149"/>
      <c r="F994" s="149"/>
      <c r="G994" s="149"/>
      <c r="H994" s="149"/>
      <c r="I994" s="149"/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  <c r="T994" s="149"/>
      <c r="U994" s="149"/>
      <c r="V994" s="149"/>
      <c r="W994" s="149"/>
      <c r="X994" s="149"/>
      <c r="Y994" s="149"/>
      <c r="Z994" s="149"/>
    </row>
    <row r="995" spans="1:26" ht="18.75" customHeigh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49"/>
      <c r="U995" s="149"/>
      <c r="V995" s="149"/>
      <c r="W995" s="149"/>
      <c r="X995" s="149"/>
      <c r="Y995" s="149"/>
      <c r="Z995" s="149"/>
    </row>
    <row r="996" spans="1:26" ht="18.75" customHeight="1">
      <c r="A996" s="149"/>
      <c r="B996" s="149"/>
      <c r="C996" s="149"/>
      <c r="D996" s="149"/>
      <c r="E996" s="149"/>
      <c r="F996" s="149"/>
      <c r="G996" s="149"/>
      <c r="H996" s="149"/>
      <c r="I996" s="149"/>
      <c r="J996" s="149"/>
      <c r="K996" s="149"/>
      <c r="L996" s="149"/>
      <c r="M996" s="149"/>
      <c r="N996" s="149"/>
      <c r="O996" s="149"/>
      <c r="P996" s="149"/>
      <c r="Q996" s="149"/>
      <c r="R996" s="149"/>
      <c r="S996" s="149"/>
      <c r="T996" s="149"/>
      <c r="U996" s="149"/>
      <c r="V996" s="149"/>
      <c r="W996" s="149"/>
      <c r="X996" s="149"/>
      <c r="Y996" s="149"/>
      <c r="Z996" s="149"/>
    </row>
    <row r="997" spans="1:26" ht="18.75" customHeigh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49"/>
      <c r="U997" s="149"/>
      <c r="V997" s="149"/>
      <c r="W997" s="149"/>
      <c r="X997" s="149"/>
      <c r="Y997" s="149"/>
      <c r="Z997" s="149"/>
    </row>
    <row r="998" spans="1:26" ht="18.75" customHeight="1">
      <c r="A998" s="149"/>
      <c r="B998" s="149"/>
      <c r="C998" s="149"/>
      <c r="D998" s="149"/>
      <c r="E998" s="149"/>
      <c r="F998" s="149"/>
      <c r="G998" s="149"/>
      <c r="H998" s="149"/>
      <c r="I998" s="149"/>
      <c r="J998" s="149"/>
      <c r="K998" s="149"/>
      <c r="L998" s="149"/>
      <c r="M998" s="149"/>
      <c r="N998" s="149"/>
      <c r="O998" s="149"/>
      <c r="P998" s="149"/>
      <c r="Q998" s="149"/>
      <c r="R998" s="149"/>
      <c r="S998" s="149"/>
      <c r="T998" s="149"/>
      <c r="U998" s="149"/>
      <c r="V998" s="149"/>
      <c r="W998" s="149"/>
      <c r="X998" s="149"/>
      <c r="Y998" s="149"/>
      <c r="Z998" s="149"/>
    </row>
    <row r="999" spans="1:26" ht="18.75" customHeigh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49"/>
      <c r="U999" s="149"/>
      <c r="V999" s="149"/>
      <c r="W999" s="149"/>
      <c r="X999" s="149"/>
      <c r="Y999" s="149"/>
      <c r="Z999" s="149"/>
    </row>
    <row r="1000" spans="1:26" ht="18.75" customHeight="1">
      <c r="A1000" s="149"/>
      <c r="B1000" s="149"/>
      <c r="C1000" s="149"/>
      <c r="D1000" s="149"/>
      <c r="E1000" s="149"/>
      <c r="F1000" s="149"/>
      <c r="G1000" s="149"/>
      <c r="H1000" s="149"/>
      <c r="I1000" s="149"/>
      <c r="J1000" s="149"/>
      <c r="K1000" s="149"/>
      <c r="L1000" s="149"/>
      <c r="M1000" s="149"/>
      <c r="N1000" s="149"/>
      <c r="O1000" s="149"/>
      <c r="P1000" s="149"/>
      <c r="Q1000" s="149"/>
      <c r="R1000" s="149"/>
      <c r="S1000" s="149"/>
      <c r="T1000" s="149"/>
      <c r="U1000" s="149"/>
      <c r="V1000" s="149"/>
      <c r="W1000" s="149"/>
      <c r="X1000" s="149"/>
      <c r="Y1000" s="149"/>
      <c r="Z1000" s="149"/>
    </row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defaultColWidth="12.6328125" defaultRowHeight="15" customHeight="1"/>
  <cols>
    <col min="1" max="26" width="8.90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G1000"/>
  <sheetViews>
    <sheetView workbookViewId="0"/>
  </sheetViews>
  <sheetFormatPr defaultColWidth="12.6328125" defaultRowHeight="15" customHeight="1"/>
  <cols>
    <col min="1" max="1" width="26.08984375" customWidth="1"/>
    <col min="2" max="6" width="12.6328125" customWidth="1"/>
  </cols>
  <sheetData>
    <row r="1" spans="1:33" ht="15.75" customHeight="1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5"/>
      <c r="AB1" s="165"/>
      <c r="AC1" s="165"/>
      <c r="AD1" s="165"/>
      <c r="AE1" s="165"/>
      <c r="AF1" s="165"/>
      <c r="AG1" s="165"/>
    </row>
    <row r="2" spans="1:33" ht="15.75" customHeight="1">
      <c r="A2" s="164"/>
      <c r="B2" s="274" t="s">
        <v>157</v>
      </c>
      <c r="C2" s="217"/>
      <c r="D2" s="217"/>
      <c r="E2" s="217"/>
      <c r="F2" s="217"/>
      <c r="G2" s="218"/>
      <c r="H2" s="166"/>
      <c r="I2" s="166"/>
      <c r="J2" s="166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</row>
    <row r="3" spans="1:33" ht="15.75" customHeight="1">
      <c r="A3" s="167"/>
      <c r="B3" s="168"/>
      <c r="C3" s="168"/>
      <c r="D3" s="168"/>
      <c r="E3" s="168"/>
      <c r="F3" s="169"/>
      <c r="G3" s="170"/>
      <c r="H3" s="168"/>
      <c r="I3" s="171"/>
      <c r="J3" s="171"/>
      <c r="K3" s="172"/>
      <c r="L3" s="172"/>
      <c r="M3" s="169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73"/>
      <c r="AB3" s="173"/>
      <c r="AC3" s="173"/>
      <c r="AD3" s="173"/>
      <c r="AE3" s="173"/>
      <c r="AF3" s="173"/>
      <c r="AG3" s="173"/>
    </row>
    <row r="4" spans="1:33" ht="15.75" customHeight="1">
      <c r="A4" s="167" t="s">
        <v>158</v>
      </c>
      <c r="B4" s="168" t="s">
        <v>159</v>
      </c>
      <c r="C4" s="168"/>
      <c r="D4" s="168"/>
      <c r="E4" s="168"/>
      <c r="F4" s="169"/>
      <c r="G4" s="170"/>
      <c r="H4" s="168"/>
      <c r="I4" s="171"/>
      <c r="J4" s="171"/>
      <c r="K4" s="172"/>
      <c r="L4" s="172"/>
      <c r="M4" s="169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73"/>
      <c r="AB4" s="173"/>
      <c r="AC4" s="173"/>
      <c r="AD4" s="173"/>
      <c r="AE4" s="173"/>
      <c r="AF4" s="173"/>
      <c r="AG4" s="173"/>
    </row>
    <row r="5" spans="1:33" ht="15.75" customHeight="1">
      <c r="A5" s="164"/>
      <c r="B5" s="164"/>
      <c r="C5" s="164"/>
      <c r="D5" s="164"/>
      <c r="E5" s="164"/>
      <c r="F5" s="174"/>
      <c r="G5" s="175"/>
      <c r="H5" s="164"/>
      <c r="I5" s="176"/>
      <c r="J5" s="176"/>
      <c r="K5" s="177"/>
      <c r="L5" s="177"/>
      <c r="M5" s="178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5"/>
      <c r="AB5" s="165"/>
      <c r="AC5" s="165"/>
      <c r="AD5" s="165"/>
      <c r="AE5" s="165"/>
      <c r="AF5" s="165"/>
      <c r="AG5" s="165"/>
    </row>
    <row r="6" spans="1:33" ht="15.75" customHeight="1">
      <c r="A6" s="164"/>
      <c r="B6" s="164"/>
      <c r="C6" s="164"/>
      <c r="D6" s="164"/>
      <c r="E6" s="164"/>
      <c r="F6" s="174" t="s">
        <v>160</v>
      </c>
      <c r="G6" s="179">
        <v>24</v>
      </c>
      <c r="H6" s="164"/>
      <c r="I6" s="275" t="s">
        <v>161</v>
      </c>
      <c r="J6" s="218"/>
      <c r="K6" s="276" t="s">
        <v>162</v>
      </c>
      <c r="L6" s="238"/>
      <c r="M6" s="178" t="s">
        <v>163</v>
      </c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  <c r="AB6" s="165"/>
      <c r="AC6" s="165"/>
      <c r="AD6" s="165"/>
      <c r="AE6" s="165"/>
      <c r="AF6" s="165"/>
      <c r="AG6" s="165"/>
    </row>
    <row r="7" spans="1:33" ht="15.75" customHeight="1">
      <c r="A7" s="164"/>
      <c r="B7" s="164"/>
      <c r="C7" s="164"/>
      <c r="D7" s="164"/>
      <c r="E7" s="164"/>
      <c r="F7" s="164"/>
      <c r="G7" s="164"/>
      <c r="H7" s="164"/>
      <c r="I7" s="180" t="s">
        <v>164</v>
      </c>
      <c r="J7" s="181" t="s">
        <v>165</v>
      </c>
      <c r="K7" s="272"/>
      <c r="L7" s="273"/>
      <c r="M7" s="182" t="e">
        <f>J7/J9</f>
        <v>#VALUE!</v>
      </c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5"/>
      <c r="AB7" s="165"/>
      <c r="AC7" s="165"/>
      <c r="AD7" s="165"/>
      <c r="AE7" s="165"/>
      <c r="AF7" s="165"/>
      <c r="AG7" s="165"/>
    </row>
    <row r="8" spans="1:33" ht="15.75" customHeight="1">
      <c r="A8" s="164"/>
      <c r="B8" s="164"/>
      <c r="C8" s="164"/>
      <c r="D8" s="164"/>
      <c r="E8" s="164"/>
      <c r="F8" s="164"/>
      <c r="G8" s="164"/>
      <c r="H8" s="164"/>
      <c r="I8" s="180" t="s">
        <v>166</v>
      </c>
      <c r="J8" s="183" t="s">
        <v>165</v>
      </c>
      <c r="K8" s="277" t="e">
        <f>IF(SUM(J7:J8)=SUM(F10,F13,F21,F27,F35,F42,F47,F53,F60), "Yes", "No")</f>
        <v>#REF!</v>
      </c>
      <c r="L8" s="218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5"/>
      <c r="AB8" s="165"/>
      <c r="AC8" s="165"/>
      <c r="AD8" s="165"/>
      <c r="AE8" s="165"/>
      <c r="AF8" s="165"/>
      <c r="AG8" s="165"/>
    </row>
    <row r="9" spans="1:33" ht="15.75" customHeight="1">
      <c r="A9" s="164"/>
      <c r="B9" s="184" t="s">
        <v>167</v>
      </c>
      <c r="C9" s="185"/>
      <c r="D9" s="185"/>
      <c r="E9" s="185"/>
      <c r="F9" s="185"/>
      <c r="G9" s="164"/>
      <c r="H9" s="164"/>
      <c r="I9" s="164" t="s">
        <v>168</v>
      </c>
      <c r="J9" s="181">
        <f>SUM(J7:J8)</f>
        <v>0</v>
      </c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5"/>
      <c r="AB9" s="165"/>
      <c r="AC9" s="165"/>
      <c r="AD9" s="165"/>
      <c r="AE9" s="165"/>
      <c r="AF9" s="165"/>
      <c r="AG9" s="165"/>
    </row>
    <row r="10" spans="1:33" ht="15.75" customHeight="1">
      <c r="A10" s="164"/>
      <c r="B10" s="274" t="s">
        <v>50</v>
      </c>
      <c r="C10" s="217"/>
      <c r="D10" s="217"/>
      <c r="E10" s="218"/>
      <c r="F10" s="186" t="e">
        <f>#REF!</f>
        <v>#REF!</v>
      </c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5"/>
      <c r="AB10" s="165"/>
      <c r="AC10" s="165"/>
      <c r="AD10" s="165"/>
      <c r="AE10" s="165"/>
      <c r="AF10" s="165"/>
      <c r="AG10" s="165"/>
    </row>
    <row r="11" spans="1:33" ht="15.75" customHeight="1">
      <c r="A11" s="164"/>
      <c r="B11" s="164"/>
      <c r="C11" s="164"/>
      <c r="D11" s="164"/>
      <c r="E11" s="164"/>
      <c r="F11" s="187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5"/>
      <c r="AB11" s="165"/>
      <c r="AC11" s="165"/>
      <c r="AD11" s="165"/>
      <c r="AE11" s="165"/>
      <c r="AF11" s="165"/>
      <c r="AG11" s="165"/>
    </row>
    <row r="12" spans="1:33" ht="15.75" customHeight="1">
      <c r="A12" s="164"/>
      <c r="B12" s="278" t="s">
        <v>169</v>
      </c>
      <c r="C12" s="217"/>
      <c r="D12" s="217"/>
      <c r="E12" s="217"/>
      <c r="F12" s="218"/>
      <c r="G12" s="269" t="s">
        <v>170</v>
      </c>
      <c r="H12" s="217"/>
      <c r="I12" s="217"/>
      <c r="J12" s="217"/>
      <c r="K12" s="217"/>
      <c r="L12" s="218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5"/>
      <c r="AB12" s="165"/>
      <c r="AC12" s="165"/>
      <c r="AD12" s="165"/>
      <c r="AE12" s="165"/>
      <c r="AF12" s="165"/>
      <c r="AG12" s="165"/>
    </row>
    <row r="13" spans="1:33" ht="15.75" customHeight="1">
      <c r="A13" s="164"/>
      <c r="B13" s="274" t="s">
        <v>51</v>
      </c>
      <c r="C13" s="217"/>
      <c r="D13" s="217"/>
      <c r="E13" s="218"/>
      <c r="F13" s="186" t="e">
        <f>#REF!</f>
        <v>#REF!</v>
      </c>
      <c r="G13" s="270" t="s">
        <v>171</v>
      </c>
      <c r="H13" s="271"/>
      <c r="I13" s="271"/>
      <c r="J13" s="271"/>
      <c r="K13" s="271"/>
      <c r="L13" s="238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5"/>
      <c r="AB13" s="165"/>
      <c r="AC13" s="165"/>
      <c r="AD13" s="165"/>
      <c r="AE13" s="165"/>
      <c r="AF13" s="165"/>
      <c r="AG13" s="165"/>
    </row>
    <row r="14" spans="1:33" ht="15.75" customHeight="1">
      <c r="A14" s="164"/>
      <c r="B14" s="164"/>
      <c r="C14" s="164"/>
      <c r="D14" s="164"/>
      <c r="E14" s="164"/>
      <c r="F14" s="187"/>
      <c r="G14" s="272"/>
      <c r="H14" s="251"/>
      <c r="I14" s="251"/>
      <c r="J14" s="251"/>
      <c r="K14" s="251"/>
      <c r="L14" s="273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5"/>
      <c r="AB14" s="165"/>
      <c r="AC14" s="165"/>
      <c r="AD14" s="165"/>
      <c r="AE14" s="165"/>
      <c r="AF14" s="165"/>
      <c r="AG14" s="165"/>
    </row>
    <row r="15" spans="1:33" ht="15.75" customHeight="1">
      <c r="A15" s="164"/>
      <c r="B15" s="278" t="s">
        <v>172</v>
      </c>
      <c r="C15" s="217"/>
      <c r="D15" s="217"/>
      <c r="E15" s="217"/>
      <c r="F15" s="218"/>
      <c r="G15" s="259" t="s">
        <v>33</v>
      </c>
      <c r="H15" s="218"/>
      <c r="I15" s="259" t="s">
        <v>34</v>
      </c>
      <c r="J15" s="218"/>
      <c r="K15" s="259" t="s">
        <v>35</v>
      </c>
      <c r="L15" s="218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5"/>
      <c r="AB15" s="165"/>
      <c r="AC15" s="165"/>
      <c r="AD15" s="165"/>
      <c r="AE15" s="165"/>
      <c r="AF15" s="165"/>
      <c r="AG15" s="165"/>
    </row>
    <row r="16" spans="1:33" ht="15.75" customHeight="1">
      <c r="A16" s="164"/>
      <c r="B16" s="188" t="s">
        <v>173</v>
      </c>
      <c r="C16" s="188" t="s">
        <v>174</v>
      </c>
      <c r="D16" s="260" t="s">
        <v>175</v>
      </c>
      <c r="E16" s="218"/>
      <c r="F16" s="188" t="s">
        <v>176</v>
      </c>
      <c r="G16" s="178" t="s">
        <v>177</v>
      </c>
      <c r="H16" s="178" t="s">
        <v>178</v>
      </c>
      <c r="I16" s="178" t="s">
        <v>177</v>
      </c>
      <c r="J16" s="178" t="s">
        <v>178</v>
      </c>
      <c r="K16" s="178" t="s">
        <v>177</v>
      </c>
      <c r="L16" s="178" t="s">
        <v>178</v>
      </c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5"/>
      <c r="AB16" s="165"/>
      <c r="AC16" s="165"/>
      <c r="AD16" s="165"/>
      <c r="AE16" s="165"/>
      <c r="AF16" s="165"/>
      <c r="AG16" s="165"/>
    </row>
    <row r="17" spans="1:33" ht="15.75" customHeight="1">
      <c r="A17" s="164"/>
      <c r="B17" s="164"/>
      <c r="C17" s="164"/>
      <c r="D17" s="279"/>
      <c r="E17" s="218"/>
      <c r="F17" s="181">
        <f t="shared" ref="F17:F20" si="0">SUM(G17:L17)</f>
        <v>0</v>
      </c>
      <c r="G17" s="189"/>
      <c r="H17" s="189"/>
      <c r="I17" s="189"/>
      <c r="J17" s="189"/>
      <c r="K17" s="189"/>
      <c r="L17" s="189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5"/>
      <c r="AB17" s="165"/>
      <c r="AC17" s="165"/>
      <c r="AD17" s="165"/>
      <c r="AE17" s="165"/>
      <c r="AF17" s="165"/>
      <c r="AG17" s="165"/>
    </row>
    <row r="18" spans="1:33" ht="15.75" customHeight="1">
      <c r="A18" s="164"/>
      <c r="B18" s="164"/>
      <c r="C18" s="164"/>
      <c r="D18" s="279"/>
      <c r="E18" s="218"/>
      <c r="F18" s="181">
        <f t="shared" si="0"/>
        <v>0</v>
      </c>
      <c r="G18" s="189"/>
      <c r="H18" s="189"/>
      <c r="I18" s="189"/>
      <c r="J18" s="189"/>
      <c r="K18" s="189"/>
      <c r="L18" s="189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5"/>
      <c r="AB18" s="165"/>
      <c r="AC18" s="165"/>
      <c r="AD18" s="165"/>
      <c r="AE18" s="165"/>
      <c r="AF18" s="165"/>
      <c r="AG18" s="165"/>
    </row>
    <row r="19" spans="1:33" ht="15.75" customHeight="1">
      <c r="A19" s="164"/>
      <c r="B19" s="164"/>
      <c r="C19" s="164"/>
      <c r="D19" s="279"/>
      <c r="E19" s="218"/>
      <c r="F19" s="181">
        <f t="shared" si="0"/>
        <v>0</v>
      </c>
      <c r="G19" s="189"/>
      <c r="H19" s="189"/>
      <c r="I19" s="189"/>
      <c r="J19" s="189"/>
      <c r="K19" s="189"/>
      <c r="L19" s="189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5"/>
      <c r="AB19" s="165"/>
      <c r="AC19" s="165"/>
      <c r="AD19" s="165"/>
      <c r="AE19" s="165"/>
      <c r="AF19" s="165"/>
      <c r="AG19" s="165"/>
    </row>
    <row r="20" spans="1:33" ht="15.75" customHeight="1">
      <c r="A20" s="164"/>
      <c r="B20" s="164"/>
      <c r="C20" s="164"/>
      <c r="D20" s="279"/>
      <c r="E20" s="218"/>
      <c r="F20" s="181">
        <f t="shared" si="0"/>
        <v>0</v>
      </c>
      <c r="G20" s="189"/>
      <c r="H20" s="189"/>
      <c r="I20" s="189"/>
      <c r="J20" s="189"/>
      <c r="K20" s="189"/>
      <c r="L20" s="189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5"/>
      <c r="AB20" s="165"/>
      <c r="AC20" s="165"/>
      <c r="AD20" s="165"/>
      <c r="AE20" s="165"/>
      <c r="AF20" s="165"/>
      <c r="AG20" s="165"/>
    </row>
    <row r="21" spans="1:33" ht="15.75" customHeight="1">
      <c r="A21" s="164"/>
      <c r="B21" s="274" t="s">
        <v>179</v>
      </c>
      <c r="C21" s="217"/>
      <c r="D21" s="217"/>
      <c r="E21" s="218"/>
      <c r="F21" s="190">
        <f t="shared" ref="F21:L21" si="1">SUM(F17:F20)</f>
        <v>0</v>
      </c>
      <c r="G21" s="191">
        <f t="shared" si="1"/>
        <v>0</v>
      </c>
      <c r="H21" s="191">
        <f t="shared" si="1"/>
        <v>0</v>
      </c>
      <c r="I21" s="191">
        <f t="shared" si="1"/>
        <v>0</v>
      </c>
      <c r="J21" s="181">
        <f t="shared" si="1"/>
        <v>0</v>
      </c>
      <c r="K21" s="191">
        <f t="shared" si="1"/>
        <v>0</v>
      </c>
      <c r="L21" s="181">
        <f t="shared" si="1"/>
        <v>0</v>
      </c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5"/>
      <c r="AB21" s="165"/>
      <c r="AC21" s="165"/>
      <c r="AD21" s="165"/>
      <c r="AE21" s="165"/>
      <c r="AF21" s="165"/>
      <c r="AG21" s="165"/>
    </row>
    <row r="22" spans="1:33" ht="15.75" customHeight="1">
      <c r="A22" s="164"/>
      <c r="B22" s="164"/>
      <c r="C22" s="164"/>
      <c r="D22" s="164"/>
      <c r="E22" s="164"/>
      <c r="F22" s="187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  <c r="AB22" s="165"/>
      <c r="AC22" s="165"/>
      <c r="AD22" s="165"/>
      <c r="AE22" s="165"/>
      <c r="AF22" s="165"/>
      <c r="AG22" s="165"/>
    </row>
    <row r="23" spans="1:33" ht="15.75" customHeight="1">
      <c r="A23" s="164"/>
      <c r="B23" s="278" t="s">
        <v>180</v>
      </c>
      <c r="C23" s="217"/>
      <c r="D23" s="217"/>
      <c r="E23" s="217"/>
      <c r="F23" s="218"/>
      <c r="G23" s="259" t="s">
        <v>33</v>
      </c>
      <c r="H23" s="218"/>
      <c r="I23" s="259" t="s">
        <v>34</v>
      </c>
      <c r="J23" s="218"/>
      <c r="K23" s="259" t="s">
        <v>35</v>
      </c>
      <c r="L23" s="218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5"/>
      <c r="AB23" s="165"/>
      <c r="AC23" s="165"/>
      <c r="AD23" s="165"/>
      <c r="AE23" s="165"/>
      <c r="AF23" s="165"/>
      <c r="AG23" s="165"/>
    </row>
    <row r="24" spans="1:33" ht="15.75" customHeight="1">
      <c r="A24" s="164"/>
      <c r="B24" s="188" t="s">
        <v>152</v>
      </c>
      <c r="C24" s="188" t="s">
        <v>181</v>
      </c>
      <c r="D24" s="260" t="s">
        <v>175</v>
      </c>
      <c r="E24" s="218"/>
      <c r="F24" s="188" t="s">
        <v>176</v>
      </c>
      <c r="G24" s="178" t="s">
        <v>177</v>
      </c>
      <c r="H24" s="178" t="s">
        <v>178</v>
      </c>
      <c r="I24" s="178" t="s">
        <v>177</v>
      </c>
      <c r="J24" s="178" t="s">
        <v>178</v>
      </c>
      <c r="K24" s="178" t="s">
        <v>177</v>
      </c>
      <c r="L24" s="178" t="s">
        <v>178</v>
      </c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5"/>
      <c r="AB24" s="165"/>
      <c r="AC24" s="165"/>
      <c r="AD24" s="165"/>
      <c r="AE24" s="165"/>
      <c r="AF24" s="165"/>
      <c r="AG24" s="165"/>
    </row>
    <row r="25" spans="1:33" ht="15.75" customHeight="1">
      <c r="A25" s="164"/>
      <c r="B25" s="164"/>
      <c r="C25" s="164"/>
      <c r="D25" s="279"/>
      <c r="E25" s="218"/>
      <c r="F25" s="192">
        <f t="shared" ref="F25:F26" si="2">SUM(G25:L25)</f>
        <v>0</v>
      </c>
      <c r="G25" s="189"/>
      <c r="H25" s="189"/>
      <c r="I25" s="189"/>
      <c r="J25" s="189"/>
      <c r="K25" s="189"/>
      <c r="L25" s="189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5"/>
      <c r="AB25" s="165"/>
      <c r="AC25" s="165"/>
      <c r="AD25" s="165"/>
      <c r="AE25" s="165"/>
      <c r="AF25" s="165"/>
      <c r="AG25" s="165"/>
    </row>
    <row r="26" spans="1:33" ht="15.75" customHeight="1">
      <c r="A26" s="164"/>
      <c r="B26" s="164"/>
      <c r="C26" s="164"/>
      <c r="D26" s="279"/>
      <c r="E26" s="218"/>
      <c r="F26" s="192">
        <f t="shared" si="2"/>
        <v>0</v>
      </c>
      <c r="G26" s="189"/>
      <c r="H26" s="189"/>
      <c r="I26" s="189"/>
      <c r="J26" s="189"/>
      <c r="K26" s="189"/>
      <c r="L26" s="189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5"/>
      <c r="AB26" s="165"/>
      <c r="AC26" s="165"/>
      <c r="AD26" s="165"/>
      <c r="AE26" s="165"/>
      <c r="AF26" s="165"/>
      <c r="AG26" s="165"/>
    </row>
    <row r="27" spans="1:33" ht="15.75" customHeight="1">
      <c r="A27" s="164"/>
      <c r="B27" s="274" t="s">
        <v>182</v>
      </c>
      <c r="C27" s="217"/>
      <c r="D27" s="217"/>
      <c r="E27" s="218"/>
      <c r="F27" s="190">
        <f t="shared" ref="F27:L27" si="3">SUM(F25:F26)</f>
        <v>0</v>
      </c>
      <c r="G27" s="181">
        <f t="shared" si="3"/>
        <v>0</v>
      </c>
      <c r="H27" s="181">
        <f t="shared" si="3"/>
        <v>0</v>
      </c>
      <c r="I27" s="181">
        <f t="shared" si="3"/>
        <v>0</v>
      </c>
      <c r="J27" s="181">
        <f t="shared" si="3"/>
        <v>0</v>
      </c>
      <c r="K27" s="181">
        <f t="shared" si="3"/>
        <v>0</v>
      </c>
      <c r="L27" s="181">
        <f t="shared" si="3"/>
        <v>0</v>
      </c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5"/>
      <c r="AB27" s="165"/>
      <c r="AC27" s="165"/>
      <c r="AD27" s="165"/>
      <c r="AE27" s="165"/>
      <c r="AF27" s="165"/>
      <c r="AG27" s="165"/>
    </row>
    <row r="28" spans="1:33" ht="15.7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5"/>
      <c r="AB28" s="165"/>
      <c r="AC28" s="165"/>
      <c r="AD28" s="165"/>
      <c r="AE28" s="165"/>
      <c r="AF28" s="165"/>
      <c r="AG28" s="165"/>
    </row>
    <row r="29" spans="1:33" ht="15.75" customHeight="1">
      <c r="A29" s="164"/>
      <c r="B29" s="258" t="s">
        <v>183</v>
      </c>
      <c r="C29" s="217"/>
      <c r="D29" s="217"/>
      <c r="E29" s="217"/>
      <c r="F29" s="218"/>
      <c r="G29" s="259" t="s">
        <v>33</v>
      </c>
      <c r="H29" s="218"/>
      <c r="I29" s="259" t="s">
        <v>34</v>
      </c>
      <c r="J29" s="218"/>
      <c r="K29" s="259" t="s">
        <v>35</v>
      </c>
      <c r="L29" s="218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5"/>
      <c r="AB29" s="165"/>
      <c r="AC29" s="165"/>
      <c r="AD29" s="165"/>
      <c r="AE29" s="165"/>
      <c r="AF29" s="165"/>
      <c r="AG29" s="165"/>
    </row>
    <row r="30" spans="1:33" ht="15.75" customHeight="1">
      <c r="A30" s="164"/>
      <c r="B30" s="188" t="s">
        <v>184</v>
      </c>
      <c r="C30" s="188" t="s">
        <v>181</v>
      </c>
      <c r="D30" s="260" t="s">
        <v>175</v>
      </c>
      <c r="E30" s="218"/>
      <c r="F30" s="188" t="s">
        <v>176</v>
      </c>
      <c r="G30" s="178" t="s">
        <v>177</v>
      </c>
      <c r="H30" s="178" t="s">
        <v>178</v>
      </c>
      <c r="I30" s="178" t="s">
        <v>177</v>
      </c>
      <c r="J30" s="178" t="s">
        <v>178</v>
      </c>
      <c r="K30" s="178" t="s">
        <v>177</v>
      </c>
      <c r="L30" s="178" t="s">
        <v>178</v>
      </c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5"/>
      <c r="AB30" s="165"/>
      <c r="AC30" s="165"/>
      <c r="AD30" s="165"/>
      <c r="AE30" s="165"/>
      <c r="AF30" s="165"/>
      <c r="AG30" s="165"/>
    </row>
    <row r="31" spans="1:33" ht="15.75" customHeight="1">
      <c r="A31" s="164"/>
      <c r="B31" s="164"/>
      <c r="C31" s="164"/>
      <c r="D31" s="279"/>
      <c r="E31" s="218"/>
      <c r="F31" s="189"/>
      <c r="G31" s="189"/>
      <c r="H31" s="189"/>
      <c r="I31" s="189"/>
      <c r="J31" s="189"/>
      <c r="K31" s="189"/>
      <c r="L31" s="189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5"/>
      <c r="AB31" s="165"/>
      <c r="AC31" s="165"/>
      <c r="AD31" s="165"/>
      <c r="AE31" s="165"/>
      <c r="AF31" s="165"/>
      <c r="AG31" s="165"/>
    </row>
    <row r="32" spans="1:33" ht="15.75" customHeight="1">
      <c r="A32" s="164"/>
      <c r="B32" s="164"/>
      <c r="C32" s="164"/>
      <c r="D32" s="279"/>
      <c r="E32" s="218"/>
      <c r="F32" s="189"/>
      <c r="G32" s="189"/>
      <c r="H32" s="189"/>
      <c r="I32" s="189"/>
      <c r="J32" s="189"/>
      <c r="K32" s="189"/>
      <c r="L32" s="189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5"/>
      <c r="AB32" s="165"/>
      <c r="AC32" s="165"/>
      <c r="AD32" s="165"/>
      <c r="AE32" s="165"/>
      <c r="AF32" s="165"/>
      <c r="AG32" s="165"/>
    </row>
    <row r="33" spans="1:33" ht="15.75" customHeight="1">
      <c r="A33" s="164"/>
      <c r="B33" s="164"/>
      <c r="C33" s="164"/>
      <c r="D33" s="279"/>
      <c r="E33" s="218"/>
      <c r="F33" s="189"/>
      <c r="G33" s="189"/>
      <c r="H33" s="189"/>
      <c r="I33" s="189"/>
      <c r="J33" s="189"/>
      <c r="K33" s="189"/>
      <c r="L33" s="189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5"/>
      <c r="AB33" s="165"/>
      <c r="AC33" s="165"/>
      <c r="AD33" s="165"/>
      <c r="AE33" s="165"/>
      <c r="AF33" s="165"/>
      <c r="AG33" s="165"/>
    </row>
    <row r="34" spans="1:33" ht="15.75" customHeight="1">
      <c r="A34" s="164"/>
      <c r="B34" s="164"/>
      <c r="C34" s="164"/>
      <c r="D34" s="279"/>
      <c r="E34" s="218"/>
      <c r="F34" s="189"/>
      <c r="G34" s="189"/>
      <c r="H34" s="189"/>
      <c r="I34" s="189"/>
      <c r="J34" s="189"/>
      <c r="K34" s="189"/>
      <c r="L34" s="189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5"/>
      <c r="AB34" s="165"/>
      <c r="AC34" s="165"/>
      <c r="AD34" s="165"/>
      <c r="AE34" s="165"/>
      <c r="AF34" s="165"/>
      <c r="AG34" s="165"/>
    </row>
    <row r="35" spans="1:33" ht="15.75" customHeight="1">
      <c r="A35" s="164"/>
      <c r="B35" s="274" t="s">
        <v>185</v>
      </c>
      <c r="C35" s="217"/>
      <c r="D35" s="217"/>
      <c r="E35" s="218"/>
      <c r="F35" s="190">
        <f t="shared" ref="F35:L35" si="4">SUM(F31:F34)</f>
        <v>0</v>
      </c>
      <c r="G35" s="191">
        <f t="shared" si="4"/>
        <v>0</v>
      </c>
      <c r="H35" s="191">
        <f t="shared" si="4"/>
        <v>0</v>
      </c>
      <c r="I35" s="191">
        <f t="shared" si="4"/>
        <v>0</v>
      </c>
      <c r="J35" s="181">
        <f t="shared" si="4"/>
        <v>0</v>
      </c>
      <c r="K35" s="181">
        <f t="shared" si="4"/>
        <v>0</v>
      </c>
      <c r="L35" s="181">
        <f t="shared" si="4"/>
        <v>0</v>
      </c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5"/>
      <c r="AB35" s="165"/>
      <c r="AC35" s="165"/>
      <c r="AD35" s="165"/>
      <c r="AE35" s="165"/>
      <c r="AF35" s="165"/>
      <c r="AG35" s="165"/>
    </row>
    <row r="36" spans="1:33" ht="15.75" customHeigh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5"/>
      <c r="AB36" s="165"/>
      <c r="AC36" s="165"/>
      <c r="AD36" s="165"/>
      <c r="AE36" s="165"/>
      <c r="AF36" s="165"/>
      <c r="AG36" s="165"/>
    </row>
    <row r="37" spans="1:33" ht="15.75" customHeight="1">
      <c r="A37" s="164"/>
      <c r="B37" s="258" t="s">
        <v>186</v>
      </c>
      <c r="C37" s="217"/>
      <c r="D37" s="217"/>
      <c r="E37" s="217"/>
      <c r="F37" s="218"/>
      <c r="G37" s="259" t="s">
        <v>33</v>
      </c>
      <c r="H37" s="218"/>
      <c r="I37" s="259" t="s">
        <v>34</v>
      </c>
      <c r="J37" s="218"/>
      <c r="K37" s="259" t="s">
        <v>35</v>
      </c>
      <c r="L37" s="218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5"/>
      <c r="AB37" s="165"/>
      <c r="AC37" s="165"/>
      <c r="AD37" s="165"/>
      <c r="AE37" s="165"/>
      <c r="AF37" s="165"/>
      <c r="AG37" s="165"/>
    </row>
    <row r="38" spans="1:33" ht="15.75" customHeight="1">
      <c r="A38" s="164"/>
      <c r="B38" s="193" t="s">
        <v>187</v>
      </c>
      <c r="C38" s="193" t="s">
        <v>188</v>
      </c>
      <c r="D38" s="260" t="s">
        <v>189</v>
      </c>
      <c r="E38" s="218"/>
      <c r="F38" s="188" t="s">
        <v>176</v>
      </c>
      <c r="G38" s="178" t="s">
        <v>177</v>
      </c>
      <c r="H38" s="178" t="s">
        <v>178</v>
      </c>
      <c r="I38" s="178" t="s">
        <v>177</v>
      </c>
      <c r="J38" s="178" t="s">
        <v>178</v>
      </c>
      <c r="K38" s="178" t="s">
        <v>177</v>
      </c>
      <c r="L38" s="178" t="s">
        <v>178</v>
      </c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5"/>
      <c r="AB38" s="165"/>
      <c r="AC38" s="165"/>
      <c r="AD38" s="165"/>
      <c r="AE38" s="165"/>
      <c r="AF38" s="165"/>
      <c r="AG38" s="165"/>
    </row>
    <row r="39" spans="1:33" ht="15.75" customHeight="1">
      <c r="A39" s="164"/>
      <c r="B39" s="194" t="s">
        <v>190</v>
      </c>
      <c r="C39" s="195" t="s">
        <v>191</v>
      </c>
      <c r="D39" s="261"/>
      <c r="E39" s="218"/>
      <c r="F39" s="196"/>
      <c r="G39" s="196"/>
      <c r="H39" s="196"/>
      <c r="I39" s="196"/>
      <c r="J39" s="196"/>
      <c r="K39" s="196"/>
      <c r="L39" s="196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5"/>
      <c r="AB39" s="165"/>
      <c r="AC39" s="165"/>
      <c r="AD39" s="165"/>
      <c r="AE39" s="165"/>
      <c r="AF39" s="165"/>
      <c r="AG39" s="165"/>
    </row>
    <row r="40" spans="1:33" ht="15.75" customHeight="1">
      <c r="A40" s="164"/>
      <c r="B40" s="195" t="s">
        <v>192</v>
      </c>
      <c r="C40" s="195" t="s">
        <v>191</v>
      </c>
      <c r="D40" s="261"/>
      <c r="E40" s="218"/>
      <c r="F40" s="196"/>
      <c r="G40" s="196"/>
      <c r="H40" s="196"/>
      <c r="I40" s="196"/>
      <c r="J40" s="196"/>
      <c r="K40" s="196"/>
      <c r="L40" s="196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5"/>
      <c r="AB40" s="165"/>
      <c r="AC40" s="165"/>
      <c r="AD40" s="165"/>
      <c r="AE40" s="165"/>
      <c r="AF40" s="165"/>
      <c r="AG40" s="165"/>
    </row>
    <row r="41" spans="1:33" ht="15.75" customHeight="1">
      <c r="A41" s="164"/>
      <c r="B41" s="195" t="s">
        <v>193</v>
      </c>
      <c r="C41" s="195" t="s">
        <v>194</v>
      </c>
      <c r="D41" s="261"/>
      <c r="E41" s="218"/>
      <c r="F41" s="196"/>
      <c r="G41" s="196"/>
      <c r="H41" s="196"/>
      <c r="I41" s="196"/>
      <c r="J41" s="196"/>
      <c r="K41" s="196"/>
      <c r="L41" s="196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5"/>
      <c r="AB41" s="165"/>
      <c r="AC41" s="165"/>
      <c r="AD41" s="165"/>
      <c r="AE41" s="165"/>
      <c r="AF41" s="165"/>
      <c r="AG41" s="165"/>
    </row>
    <row r="42" spans="1:33" ht="15.75" customHeight="1">
      <c r="A42" s="164"/>
      <c r="B42" s="262" t="s">
        <v>55</v>
      </c>
      <c r="C42" s="217"/>
      <c r="D42" s="217"/>
      <c r="E42" s="218"/>
      <c r="F42" s="190">
        <f t="shared" ref="F42:G42" si="5">SUM(F39:F41)</f>
        <v>0</v>
      </c>
      <c r="G42" s="197">
        <f t="shared" si="5"/>
        <v>0</v>
      </c>
      <c r="H42" s="197">
        <f>SUM(H39:H40)</f>
        <v>0</v>
      </c>
      <c r="I42" s="197">
        <f>SUM(I39:I41)</f>
        <v>0</v>
      </c>
      <c r="J42" s="183">
        <f t="shared" ref="J42:L42" si="6">SUM(J39:J40)</f>
        <v>0</v>
      </c>
      <c r="K42" s="183">
        <f t="shared" si="6"/>
        <v>0</v>
      </c>
      <c r="L42" s="183">
        <f t="shared" si="6"/>
        <v>0</v>
      </c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5"/>
      <c r="AB42" s="165"/>
      <c r="AC42" s="165"/>
      <c r="AD42" s="165"/>
      <c r="AE42" s="165"/>
      <c r="AF42" s="165"/>
      <c r="AG42" s="165"/>
    </row>
    <row r="43" spans="1:33" ht="15.75" customHeight="1">
      <c r="A43" s="164"/>
      <c r="B43" s="195"/>
      <c r="C43" s="195"/>
      <c r="D43" s="195"/>
      <c r="E43" s="195"/>
      <c r="F43" s="198"/>
      <c r="G43" s="195"/>
      <c r="H43" s="195"/>
      <c r="I43" s="195"/>
      <c r="J43" s="195"/>
      <c r="K43" s="195"/>
      <c r="L43" s="195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5"/>
      <c r="AB43" s="165"/>
      <c r="AC43" s="165"/>
      <c r="AD43" s="165"/>
      <c r="AE43" s="165"/>
      <c r="AF43" s="165"/>
      <c r="AG43" s="165"/>
    </row>
    <row r="44" spans="1:33" ht="15.75" customHeight="1">
      <c r="A44" s="164"/>
      <c r="B44" s="263" t="s">
        <v>195</v>
      </c>
      <c r="C44" s="217"/>
      <c r="D44" s="217"/>
      <c r="E44" s="217"/>
      <c r="F44" s="218"/>
      <c r="G44" s="262" t="s">
        <v>33</v>
      </c>
      <c r="H44" s="218"/>
      <c r="I44" s="262" t="s">
        <v>34</v>
      </c>
      <c r="J44" s="218"/>
      <c r="K44" s="262" t="s">
        <v>35</v>
      </c>
      <c r="L44" s="218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5"/>
      <c r="AB44" s="165"/>
      <c r="AC44" s="165"/>
      <c r="AD44" s="165"/>
      <c r="AE44" s="165"/>
      <c r="AF44" s="165"/>
      <c r="AG44" s="165"/>
    </row>
    <row r="45" spans="1:33" ht="15.75" customHeight="1">
      <c r="A45" s="164"/>
      <c r="B45" s="199" t="s">
        <v>196</v>
      </c>
      <c r="C45" s="199" t="s">
        <v>197</v>
      </c>
      <c r="D45" s="264" t="s">
        <v>175</v>
      </c>
      <c r="E45" s="218"/>
      <c r="F45" s="199" t="s">
        <v>176</v>
      </c>
      <c r="G45" s="178" t="s">
        <v>177</v>
      </c>
      <c r="H45" s="178" t="s">
        <v>178</v>
      </c>
      <c r="I45" s="178" t="s">
        <v>177</v>
      </c>
      <c r="J45" s="178" t="s">
        <v>178</v>
      </c>
      <c r="K45" s="178" t="s">
        <v>177</v>
      </c>
      <c r="L45" s="178" t="s">
        <v>178</v>
      </c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5"/>
      <c r="AB45" s="165"/>
      <c r="AC45" s="165"/>
      <c r="AD45" s="165"/>
      <c r="AE45" s="165"/>
      <c r="AF45" s="165"/>
      <c r="AG45" s="165"/>
    </row>
    <row r="46" spans="1:33" ht="15.75" customHeight="1">
      <c r="A46" s="164"/>
      <c r="B46" s="195" t="s">
        <v>198</v>
      </c>
      <c r="C46" s="200" t="s">
        <v>198</v>
      </c>
      <c r="D46" s="265" t="s">
        <v>198</v>
      </c>
      <c r="E46" s="218"/>
      <c r="F46" s="183">
        <f>SUM(G46:L46)</f>
        <v>0</v>
      </c>
      <c r="G46" s="201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5"/>
      <c r="AB46" s="165"/>
      <c r="AC46" s="165"/>
      <c r="AD46" s="165"/>
      <c r="AE46" s="165"/>
      <c r="AF46" s="165"/>
      <c r="AG46" s="165"/>
    </row>
    <row r="47" spans="1:33" ht="15.75" customHeight="1">
      <c r="A47" s="164"/>
      <c r="B47" s="262" t="s">
        <v>199</v>
      </c>
      <c r="C47" s="217"/>
      <c r="D47" s="217"/>
      <c r="E47" s="218"/>
      <c r="F47" s="190">
        <f t="shared" ref="F47:L47" si="7">SUM(F46)</f>
        <v>0</v>
      </c>
      <c r="G47" s="183">
        <f t="shared" si="7"/>
        <v>0</v>
      </c>
      <c r="H47" s="183">
        <f t="shared" si="7"/>
        <v>0</v>
      </c>
      <c r="I47" s="183">
        <f t="shared" si="7"/>
        <v>0</v>
      </c>
      <c r="J47" s="183">
        <f t="shared" si="7"/>
        <v>0</v>
      </c>
      <c r="K47" s="183">
        <f t="shared" si="7"/>
        <v>0</v>
      </c>
      <c r="L47" s="183">
        <f t="shared" si="7"/>
        <v>0</v>
      </c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5"/>
      <c r="AB47" s="165"/>
      <c r="AC47" s="165"/>
      <c r="AD47" s="165"/>
      <c r="AE47" s="165"/>
      <c r="AF47" s="165"/>
      <c r="AG47" s="165"/>
    </row>
    <row r="48" spans="1:33" ht="15.75" customHeight="1">
      <c r="A48" s="164"/>
      <c r="B48" s="195"/>
      <c r="C48" s="195"/>
      <c r="D48" s="195"/>
      <c r="E48" s="195"/>
      <c r="F48" s="198"/>
      <c r="G48" s="195"/>
      <c r="H48" s="195"/>
      <c r="I48" s="195"/>
      <c r="J48" s="195"/>
      <c r="K48" s="195"/>
      <c r="L48" s="195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5"/>
      <c r="AB48" s="165"/>
      <c r="AC48" s="165"/>
      <c r="AD48" s="165"/>
      <c r="AE48" s="165"/>
      <c r="AF48" s="165"/>
      <c r="AG48" s="165"/>
    </row>
    <row r="49" spans="1:33" ht="15.75" customHeight="1">
      <c r="A49" s="164"/>
      <c r="B49" s="263" t="s">
        <v>200</v>
      </c>
      <c r="C49" s="217"/>
      <c r="D49" s="217"/>
      <c r="E49" s="217"/>
      <c r="F49" s="218"/>
      <c r="G49" s="262" t="s">
        <v>33</v>
      </c>
      <c r="H49" s="218"/>
      <c r="I49" s="262" t="s">
        <v>34</v>
      </c>
      <c r="J49" s="218"/>
      <c r="K49" s="262" t="s">
        <v>35</v>
      </c>
      <c r="L49" s="218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5"/>
      <c r="AB49" s="165"/>
      <c r="AC49" s="165"/>
      <c r="AD49" s="165"/>
      <c r="AE49" s="165"/>
      <c r="AF49" s="165"/>
      <c r="AG49" s="165"/>
    </row>
    <row r="50" spans="1:33" ht="15.75" customHeight="1">
      <c r="A50" s="164"/>
      <c r="B50" s="188" t="s">
        <v>124</v>
      </c>
      <c r="C50" s="199" t="s">
        <v>197</v>
      </c>
      <c r="D50" s="264" t="s">
        <v>175</v>
      </c>
      <c r="E50" s="218"/>
      <c r="F50" s="199" t="s">
        <v>176</v>
      </c>
      <c r="G50" s="178" t="s">
        <v>177</v>
      </c>
      <c r="H50" s="178" t="s">
        <v>178</v>
      </c>
      <c r="I50" s="178" t="s">
        <v>177</v>
      </c>
      <c r="J50" s="178" t="s">
        <v>178</v>
      </c>
      <c r="K50" s="178" t="s">
        <v>177</v>
      </c>
      <c r="L50" s="178" t="s">
        <v>178</v>
      </c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5"/>
      <c r="AB50" s="165"/>
      <c r="AC50" s="165"/>
      <c r="AD50" s="165"/>
      <c r="AE50" s="165"/>
      <c r="AF50" s="165"/>
      <c r="AG50" s="165"/>
    </row>
    <row r="51" spans="1:33" ht="15.75" customHeight="1">
      <c r="A51" s="164"/>
      <c r="B51" s="164" t="s">
        <v>198</v>
      </c>
      <c r="C51" s="200" t="s">
        <v>198</v>
      </c>
      <c r="D51" s="266" t="s">
        <v>198</v>
      </c>
      <c r="E51" s="218"/>
      <c r="F51" s="183"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0</v>
      </c>
      <c r="L51" s="183">
        <v>0</v>
      </c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5"/>
      <c r="AB51" s="165"/>
      <c r="AC51" s="165"/>
      <c r="AD51" s="165"/>
      <c r="AE51" s="165"/>
      <c r="AF51" s="165"/>
      <c r="AG51" s="165"/>
    </row>
    <row r="52" spans="1:33" ht="15.75" customHeight="1">
      <c r="A52" s="164"/>
      <c r="B52" s="164" t="s">
        <v>198</v>
      </c>
      <c r="C52" s="200" t="s">
        <v>198</v>
      </c>
      <c r="D52" s="200" t="s">
        <v>198</v>
      </c>
      <c r="E52" s="200" t="s">
        <v>198</v>
      </c>
      <c r="F52" s="183">
        <v>0</v>
      </c>
      <c r="G52" s="196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5"/>
      <c r="AB52" s="165"/>
      <c r="AC52" s="165"/>
      <c r="AD52" s="165"/>
      <c r="AE52" s="165"/>
      <c r="AF52" s="165"/>
      <c r="AG52" s="165"/>
    </row>
    <row r="53" spans="1:33" ht="15.75" customHeight="1">
      <c r="A53" s="164"/>
      <c r="B53" s="262" t="s">
        <v>201</v>
      </c>
      <c r="C53" s="217"/>
      <c r="D53" s="217"/>
      <c r="E53" s="218"/>
      <c r="F53" s="202">
        <f t="shared" ref="F53:L53" si="8">SUM(F51:F52)</f>
        <v>0</v>
      </c>
      <c r="G53" s="197">
        <f t="shared" si="8"/>
        <v>0</v>
      </c>
      <c r="H53" s="197">
        <f t="shared" si="8"/>
        <v>0</v>
      </c>
      <c r="I53" s="197">
        <f t="shared" si="8"/>
        <v>0</v>
      </c>
      <c r="J53" s="197">
        <f t="shared" si="8"/>
        <v>0</v>
      </c>
      <c r="K53" s="197">
        <f t="shared" si="8"/>
        <v>0</v>
      </c>
      <c r="L53" s="183">
        <f t="shared" si="8"/>
        <v>0</v>
      </c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5"/>
      <c r="AB53" s="165"/>
      <c r="AC53" s="165"/>
      <c r="AD53" s="165"/>
      <c r="AE53" s="165"/>
      <c r="AF53" s="165"/>
      <c r="AG53" s="165"/>
    </row>
    <row r="54" spans="1:33" ht="15.75" customHeight="1">
      <c r="A54" s="164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5"/>
      <c r="AB54" s="165"/>
      <c r="AC54" s="165"/>
      <c r="AD54" s="165"/>
      <c r="AE54" s="165"/>
      <c r="AF54" s="165"/>
      <c r="AG54" s="165"/>
    </row>
    <row r="55" spans="1:33" ht="15.75" customHeight="1">
      <c r="A55" s="164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5"/>
      <c r="AB55" s="165"/>
      <c r="AC55" s="165"/>
      <c r="AD55" s="165"/>
      <c r="AE55" s="165"/>
      <c r="AF55" s="165"/>
      <c r="AG55" s="165"/>
    </row>
    <row r="56" spans="1:33" ht="15.75" customHeight="1">
      <c r="A56" s="164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5"/>
      <c r="AB56" s="165"/>
      <c r="AC56" s="165"/>
      <c r="AD56" s="165"/>
      <c r="AE56" s="165"/>
      <c r="AF56" s="165"/>
      <c r="AG56" s="165"/>
    </row>
    <row r="57" spans="1:33" ht="15.75" customHeight="1">
      <c r="A57" s="164"/>
      <c r="B57" s="267" t="s">
        <v>202</v>
      </c>
      <c r="C57" s="217"/>
      <c r="D57" s="217"/>
      <c r="E57" s="217"/>
      <c r="F57" s="218"/>
      <c r="G57" s="262" t="s">
        <v>33</v>
      </c>
      <c r="H57" s="218"/>
      <c r="I57" s="262" t="s">
        <v>34</v>
      </c>
      <c r="J57" s="218"/>
      <c r="K57" s="262" t="s">
        <v>35</v>
      </c>
      <c r="L57" s="218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5"/>
      <c r="AB57" s="165"/>
      <c r="AC57" s="165"/>
      <c r="AD57" s="165"/>
      <c r="AE57" s="165"/>
      <c r="AF57" s="165"/>
      <c r="AG57" s="165"/>
    </row>
    <row r="58" spans="1:33" ht="15.75" customHeight="1">
      <c r="A58" s="164"/>
      <c r="B58" s="268" t="s">
        <v>203</v>
      </c>
      <c r="C58" s="217"/>
      <c r="D58" s="218"/>
      <c r="E58" s="195" t="s">
        <v>204</v>
      </c>
      <c r="F58" s="203" t="e">
        <f>SUM(F10+F13+F53)</f>
        <v>#REF!</v>
      </c>
      <c r="G58" s="280" t="s">
        <v>177</v>
      </c>
      <c r="H58" s="280" t="s">
        <v>178</v>
      </c>
      <c r="I58" s="280" t="s">
        <v>177</v>
      </c>
      <c r="J58" s="280" t="s">
        <v>178</v>
      </c>
      <c r="K58" s="280" t="s">
        <v>177</v>
      </c>
      <c r="L58" s="280" t="s">
        <v>178</v>
      </c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5"/>
      <c r="AB58" s="165"/>
      <c r="AC58" s="165"/>
      <c r="AD58" s="165"/>
      <c r="AE58" s="165"/>
      <c r="AF58" s="165"/>
      <c r="AG58" s="165"/>
    </row>
    <row r="59" spans="1:33" ht="15.75" customHeight="1">
      <c r="A59" s="164"/>
      <c r="B59" s="268" t="s">
        <v>205</v>
      </c>
      <c r="C59" s="217"/>
      <c r="D59" s="218"/>
      <c r="E59" s="195" t="s">
        <v>206</v>
      </c>
      <c r="F59" s="204">
        <v>0.58299999999999996</v>
      </c>
      <c r="G59" s="281"/>
      <c r="H59" s="281"/>
      <c r="I59" s="281"/>
      <c r="J59" s="281"/>
      <c r="K59" s="281"/>
      <c r="L59" s="281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5"/>
      <c r="AB59" s="165"/>
      <c r="AC59" s="165"/>
      <c r="AD59" s="165"/>
      <c r="AE59" s="165"/>
      <c r="AF59" s="165"/>
      <c r="AG59" s="165"/>
    </row>
    <row r="60" spans="1:33" ht="15.75" customHeight="1">
      <c r="A60" s="164"/>
      <c r="B60" s="282" t="s">
        <v>207</v>
      </c>
      <c r="C60" s="217"/>
      <c r="D60" s="218"/>
      <c r="E60" s="205" t="s">
        <v>208</v>
      </c>
      <c r="F60" s="206" t="s">
        <v>165</v>
      </c>
      <c r="G60" s="196"/>
      <c r="H60" s="196"/>
      <c r="I60" s="196"/>
      <c r="J60" s="196"/>
      <c r="K60" s="207">
        <v>0</v>
      </c>
      <c r="L60" s="207">
        <v>0</v>
      </c>
      <c r="M60" s="181">
        <f>SUM(G60:J60)</f>
        <v>0</v>
      </c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5"/>
      <c r="AB60" s="165"/>
      <c r="AC60" s="165"/>
      <c r="AD60" s="165"/>
      <c r="AE60" s="165"/>
      <c r="AF60" s="165"/>
      <c r="AG60" s="165"/>
    </row>
    <row r="61" spans="1:33" ht="15.75" customHeight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5"/>
      <c r="AB61" s="165"/>
      <c r="AC61" s="165"/>
      <c r="AD61" s="165"/>
      <c r="AE61" s="165"/>
      <c r="AF61" s="165"/>
      <c r="AG61" s="165"/>
    </row>
    <row r="62" spans="1:33" ht="15.75" customHeight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5"/>
      <c r="AB62" s="165"/>
      <c r="AC62" s="165"/>
      <c r="AD62" s="165"/>
      <c r="AE62" s="165"/>
      <c r="AF62" s="165"/>
      <c r="AG62" s="165"/>
    </row>
    <row r="63" spans="1:33" ht="15.75" customHeight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5"/>
      <c r="AB63" s="165"/>
      <c r="AC63" s="165"/>
      <c r="AD63" s="165"/>
      <c r="AE63" s="165"/>
      <c r="AF63" s="165"/>
      <c r="AG63" s="165"/>
    </row>
    <row r="64" spans="1:33" ht="15.75" customHeight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5"/>
      <c r="AB64" s="165"/>
      <c r="AC64" s="165"/>
      <c r="AD64" s="165"/>
      <c r="AE64" s="165"/>
      <c r="AF64" s="165"/>
      <c r="AG64" s="165"/>
    </row>
    <row r="65" spans="1:33" ht="15.75" customHeight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5"/>
      <c r="AB65" s="165"/>
      <c r="AC65" s="165"/>
      <c r="AD65" s="165"/>
      <c r="AE65" s="165"/>
      <c r="AF65" s="165"/>
      <c r="AG65" s="165"/>
    </row>
    <row r="66" spans="1:33" ht="15.75" customHeight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5"/>
      <c r="AB66" s="165"/>
      <c r="AC66" s="165"/>
      <c r="AD66" s="165"/>
      <c r="AE66" s="165"/>
      <c r="AF66" s="165"/>
      <c r="AG66" s="165"/>
    </row>
    <row r="67" spans="1:33" ht="15.75" customHeight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5"/>
      <c r="AB67" s="165"/>
      <c r="AC67" s="165"/>
      <c r="AD67" s="165"/>
      <c r="AE67" s="165"/>
      <c r="AF67" s="165"/>
      <c r="AG67" s="165"/>
    </row>
    <row r="68" spans="1:33" ht="15.75" customHeight="1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5"/>
      <c r="AB68" s="165"/>
      <c r="AC68" s="165"/>
      <c r="AD68" s="165"/>
      <c r="AE68" s="165"/>
      <c r="AF68" s="165"/>
      <c r="AG68" s="165"/>
    </row>
    <row r="69" spans="1:33" ht="15.75" customHeight="1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5"/>
      <c r="AB69" s="165"/>
      <c r="AC69" s="165"/>
      <c r="AD69" s="165"/>
      <c r="AE69" s="165"/>
      <c r="AF69" s="165"/>
      <c r="AG69" s="165"/>
    </row>
    <row r="70" spans="1:33" ht="15.75" customHeight="1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5"/>
      <c r="AB70" s="165"/>
      <c r="AC70" s="165"/>
      <c r="AD70" s="165"/>
      <c r="AE70" s="165"/>
      <c r="AF70" s="165"/>
      <c r="AG70" s="165"/>
    </row>
    <row r="71" spans="1:33" ht="15.75" customHeight="1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5"/>
      <c r="AB71" s="165"/>
      <c r="AC71" s="165"/>
      <c r="AD71" s="165"/>
      <c r="AE71" s="165"/>
      <c r="AF71" s="165"/>
      <c r="AG71" s="165"/>
    </row>
    <row r="72" spans="1:33" ht="15.75" customHeight="1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5"/>
      <c r="AB72" s="165"/>
      <c r="AC72" s="165"/>
      <c r="AD72" s="165"/>
      <c r="AE72" s="165"/>
      <c r="AF72" s="165"/>
      <c r="AG72" s="165"/>
    </row>
    <row r="73" spans="1:33" ht="15.75" customHeight="1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5"/>
      <c r="AB73" s="165"/>
      <c r="AC73" s="165"/>
      <c r="AD73" s="165"/>
      <c r="AE73" s="165"/>
      <c r="AF73" s="165"/>
      <c r="AG73" s="165"/>
    </row>
    <row r="74" spans="1:33" ht="15.75" customHeight="1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5"/>
      <c r="AB74" s="165"/>
      <c r="AC74" s="165"/>
      <c r="AD74" s="165"/>
      <c r="AE74" s="165"/>
      <c r="AF74" s="165"/>
      <c r="AG74" s="165"/>
    </row>
    <row r="75" spans="1:33" ht="15.75" customHeight="1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5"/>
      <c r="AB75" s="165"/>
      <c r="AC75" s="165"/>
      <c r="AD75" s="165"/>
      <c r="AE75" s="165"/>
      <c r="AF75" s="165"/>
      <c r="AG75" s="165"/>
    </row>
    <row r="76" spans="1:33" ht="15.75" customHeight="1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5"/>
      <c r="AB76" s="165"/>
      <c r="AC76" s="165"/>
      <c r="AD76" s="165"/>
      <c r="AE76" s="165"/>
      <c r="AF76" s="165"/>
      <c r="AG76" s="165"/>
    </row>
    <row r="77" spans="1:33" ht="15.75" customHeight="1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5"/>
      <c r="AB77" s="165"/>
      <c r="AC77" s="165"/>
      <c r="AD77" s="165"/>
      <c r="AE77" s="165"/>
      <c r="AF77" s="165"/>
      <c r="AG77" s="165"/>
    </row>
    <row r="78" spans="1:33" ht="15.75" customHeight="1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5"/>
      <c r="AB78" s="165"/>
      <c r="AC78" s="165"/>
      <c r="AD78" s="165"/>
      <c r="AE78" s="165"/>
      <c r="AF78" s="165"/>
      <c r="AG78" s="165"/>
    </row>
    <row r="79" spans="1:33" ht="15.75" customHeight="1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5"/>
      <c r="AB79" s="165"/>
      <c r="AC79" s="165"/>
      <c r="AD79" s="165"/>
      <c r="AE79" s="165"/>
      <c r="AF79" s="165"/>
      <c r="AG79" s="165"/>
    </row>
    <row r="80" spans="1:33" ht="15.75" customHeight="1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5"/>
      <c r="AB80" s="165"/>
      <c r="AC80" s="165"/>
      <c r="AD80" s="165"/>
      <c r="AE80" s="165"/>
      <c r="AF80" s="165"/>
      <c r="AG80" s="165"/>
    </row>
    <row r="81" spans="1:33" ht="15.75" customHeight="1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5"/>
      <c r="AB81" s="165"/>
      <c r="AC81" s="165"/>
      <c r="AD81" s="165"/>
      <c r="AE81" s="165"/>
      <c r="AF81" s="165"/>
      <c r="AG81" s="165"/>
    </row>
    <row r="82" spans="1:33" ht="15.75" customHeight="1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5"/>
      <c r="AB82" s="165"/>
      <c r="AC82" s="165"/>
      <c r="AD82" s="165"/>
      <c r="AE82" s="165"/>
      <c r="AF82" s="165"/>
      <c r="AG82" s="165"/>
    </row>
    <row r="83" spans="1:33" ht="15.75" customHeight="1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5"/>
      <c r="AB83" s="165"/>
      <c r="AC83" s="165"/>
      <c r="AD83" s="165"/>
      <c r="AE83" s="165"/>
      <c r="AF83" s="165"/>
      <c r="AG83" s="165"/>
    </row>
    <row r="84" spans="1:33" ht="15.75" customHeight="1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5"/>
      <c r="AB84" s="165"/>
      <c r="AC84" s="165"/>
      <c r="AD84" s="165"/>
      <c r="AE84" s="165"/>
      <c r="AF84" s="165"/>
      <c r="AG84" s="165"/>
    </row>
    <row r="85" spans="1:33" ht="15.75" customHeight="1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5"/>
      <c r="AB85" s="165"/>
      <c r="AC85" s="165"/>
      <c r="AD85" s="165"/>
      <c r="AE85" s="165"/>
      <c r="AF85" s="165"/>
      <c r="AG85" s="165"/>
    </row>
    <row r="86" spans="1:33" ht="15.75" customHeight="1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5"/>
      <c r="AB86" s="165"/>
      <c r="AC86" s="165"/>
      <c r="AD86" s="165"/>
      <c r="AE86" s="165"/>
      <c r="AF86" s="165"/>
      <c r="AG86" s="165"/>
    </row>
    <row r="87" spans="1:33" ht="15.75" customHeight="1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5"/>
      <c r="AB87" s="165"/>
      <c r="AC87" s="165"/>
      <c r="AD87" s="165"/>
      <c r="AE87" s="165"/>
      <c r="AF87" s="165"/>
      <c r="AG87" s="165"/>
    </row>
    <row r="88" spans="1:33" ht="15.75" customHeight="1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5"/>
      <c r="AB88" s="165"/>
      <c r="AC88" s="165"/>
      <c r="AD88" s="165"/>
      <c r="AE88" s="165"/>
      <c r="AF88" s="165"/>
      <c r="AG88" s="165"/>
    </row>
    <row r="89" spans="1:33" ht="15.75" customHeight="1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5"/>
      <c r="AB89" s="165"/>
      <c r="AC89" s="165"/>
      <c r="AD89" s="165"/>
      <c r="AE89" s="165"/>
      <c r="AF89" s="165"/>
      <c r="AG89" s="165"/>
    </row>
    <row r="90" spans="1:33" ht="15.75" customHeight="1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5"/>
      <c r="AB90" s="165"/>
      <c r="AC90" s="165"/>
      <c r="AD90" s="165"/>
      <c r="AE90" s="165"/>
      <c r="AF90" s="165"/>
      <c r="AG90" s="165"/>
    </row>
    <row r="91" spans="1:33" ht="15.75" customHeight="1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5"/>
      <c r="AB91" s="165"/>
      <c r="AC91" s="165"/>
      <c r="AD91" s="165"/>
      <c r="AE91" s="165"/>
      <c r="AF91" s="165"/>
      <c r="AG91" s="165"/>
    </row>
    <row r="92" spans="1:33" ht="15.75" customHeight="1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5"/>
      <c r="AB92" s="165"/>
      <c r="AC92" s="165"/>
      <c r="AD92" s="165"/>
      <c r="AE92" s="165"/>
      <c r="AF92" s="165"/>
      <c r="AG92" s="165"/>
    </row>
    <row r="93" spans="1:33" ht="15.75" customHeight="1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5"/>
      <c r="AB93" s="165"/>
      <c r="AC93" s="165"/>
      <c r="AD93" s="165"/>
      <c r="AE93" s="165"/>
      <c r="AF93" s="165"/>
      <c r="AG93" s="165"/>
    </row>
    <row r="94" spans="1:33" ht="15.75" customHeigh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5"/>
      <c r="AB94" s="165"/>
      <c r="AC94" s="165"/>
      <c r="AD94" s="165"/>
      <c r="AE94" s="165"/>
      <c r="AF94" s="165"/>
      <c r="AG94" s="165"/>
    </row>
    <row r="95" spans="1:33" ht="15.75" customHeight="1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5"/>
      <c r="AB95" s="165"/>
      <c r="AC95" s="165"/>
      <c r="AD95" s="165"/>
      <c r="AE95" s="165"/>
      <c r="AF95" s="165"/>
      <c r="AG95" s="165"/>
    </row>
    <row r="96" spans="1:33" ht="15.75" customHeight="1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5"/>
      <c r="AB96" s="165"/>
      <c r="AC96" s="165"/>
      <c r="AD96" s="165"/>
      <c r="AE96" s="165"/>
      <c r="AF96" s="165"/>
      <c r="AG96" s="165"/>
    </row>
    <row r="97" spans="1:33" ht="15.75" customHeight="1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5"/>
      <c r="AB97" s="165"/>
      <c r="AC97" s="165"/>
      <c r="AD97" s="165"/>
      <c r="AE97" s="165"/>
      <c r="AF97" s="165"/>
      <c r="AG97" s="165"/>
    </row>
    <row r="98" spans="1:33" ht="15.75" customHeight="1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5"/>
      <c r="AB98" s="165"/>
      <c r="AC98" s="165"/>
      <c r="AD98" s="165"/>
      <c r="AE98" s="165"/>
      <c r="AF98" s="165"/>
      <c r="AG98" s="165"/>
    </row>
    <row r="99" spans="1:33" ht="15.75" customHeight="1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5"/>
      <c r="AB99" s="165"/>
      <c r="AC99" s="165"/>
      <c r="AD99" s="165"/>
      <c r="AE99" s="165"/>
      <c r="AF99" s="165"/>
      <c r="AG99" s="165"/>
    </row>
    <row r="100" spans="1:33" ht="15.75" customHeight="1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5"/>
      <c r="AB100" s="165"/>
      <c r="AC100" s="165"/>
      <c r="AD100" s="165"/>
      <c r="AE100" s="165"/>
      <c r="AF100" s="165"/>
      <c r="AG100" s="165"/>
    </row>
    <row r="101" spans="1:33" ht="15.75" customHeight="1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5"/>
      <c r="AB101" s="165"/>
      <c r="AC101" s="165"/>
      <c r="AD101" s="165"/>
      <c r="AE101" s="165"/>
      <c r="AF101" s="165"/>
      <c r="AG101" s="165"/>
    </row>
    <row r="102" spans="1:33" ht="15.75" customHeight="1">
      <c r="A102" s="164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5"/>
      <c r="AB102" s="165"/>
      <c r="AC102" s="165"/>
      <c r="AD102" s="165"/>
      <c r="AE102" s="165"/>
      <c r="AF102" s="165"/>
      <c r="AG102" s="165"/>
    </row>
    <row r="103" spans="1:33" ht="15.75" customHeight="1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5"/>
      <c r="AB103" s="165"/>
      <c r="AC103" s="165"/>
      <c r="AD103" s="165"/>
      <c r="AE103" s="165"/>
      <c r="AF103" s="165"/>
      <c r="AG103" s="165"/>
    </row>
    <row r="104" spans="1:33" ht="15.75" customHeight="1">
      <c r="A104" s="164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5"/>
      <c r="AB104" s="165"/>
      <c r="AC104" s="165"/>
      <c r="AD104" s="165"/>
      <c r="AE104" s="165"/>
      <c r="AF104" s="165"/>
      <c r="AG104" s="165"/>
    </row>
    <row r="105" spans="1:33" ht="15.75" customHeight="1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5"/>
      <c r="AB105" s="165"/>
      <c r="AC105" s="165"/>
      <c r="AD105" s="165"/>
      <c r="AE105" s="165"/>
      <c r="AF105" s="165"/>
      <c r="AG105" s="165"/>
    </row>
    <row r="106" spans="1:33" ht="15.75" customHeight="1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5"/>
      <c r="AB106" s="165"/>
      <c r="AC106" s="165"/>
      <c r="AD106" s="165"/>
      <c r="AE106" s="165"/>
      <c r="AF106" s="165"/>
      <c r="AG106" s="165"/>
    </row>
    <row r="107" spans="1:33" ht="15.75" customHeight="1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5"/>
      <c r="AB107" s="165"/>
      <c r="AC107" s="165"/>
      <c r="AD107" s="165"/>
      <c r="AE107" s="165"/>
      <c r="AF107" s="165"/>
      <c r="AG107" s="165"/>
    </row>
    <row r="108" spans="1:33" ht="15.75" customHeight="1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5"/>
      <c r="AB108" s="165"/>
      <c r="AC108" s="165"/>
      <c r="AD108" s="165"/>
      <c r="AE108" s="165"/>
      <c r="AF108" s="165"/>
      <c r="AG108" s="165"/>
    </row>
    <row r="109" spans="1:33" ht="15.75" customHeight="1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5"/>
      <c r="AB109" s="165"/>
      <c r="AC109" s="165"/>
      <c r="AD109" s="165"/>
      <c r="AE109" s="165"/>
      <c r="AF109" s="165"/>
      <c r="AG109" s="165"/>
    </row>
    <row r="110" spans="1:33" ht="15.75" customHeight="1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5"/>
      <c r="AB110" s="165"/>
      <c r="AC110" s="165"/>
      <c r="AD110" s="165"/>
      <c r="AE110" s="165"/>
      <c r="AF110" s="165"/>
      <c r="AG110" s="165"/>
    </row>
    <row r="111" spans="1:33" ht="15.75" customHeight="1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5"/>
      <c r="AB111" s="165"/>
      <c r="AC111" s="165"/>
      <c r="AD111" s="165"/>
      <c r="AE111" s="165"/>
      <c r="AF111" s="165"/>
      <c r="AG111" s="165"/>
    </row>
    <row r="112" spans="1:33" ht="15.75" customHeight="1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5"/>
      <c r="AB112" s="165"/>
      <c r="AC112" s="165"/>
      <c r="AD112" s="165"/>
      <c r="AE112" s="165"/>
      <c r="AF112" s="165"/>
      <c r="AG112" s="165"/>
    </row>
    <row r="113" spans="1:33" ht="15.75" customHeight="1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5"/>
      <c r="AB113" s="165"/>
      <c r="AC113" s="165"/>
      <c r="AD113" s="165"/>
      <c r="AE113" s="165"/>
      <c r="AF113" s="165"/>
      <c r="AG113" s="165"/>
    </row>
    <row r="114" spans="1:33" ht="15.75" customHeight="1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5"/>
      <c r="AB114" s="165"/>
      <c r="AC114" s="165"/>
      <c r="AD114" s="165"/>
      <c r="AE114" s="165"/>
      <c r="AF114" s="165"/>
      <c r="AG114" s="165"/>
    </row>
    <row r="115" spans="1:33" ht="15.75" customHeight="1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5"/>
      <c r="AB115" s="165"/>
      <c r="AC115" s="165"/>
      <c r="AD115" s="165"/>
      <c r="AE115" s="165"/>
      <c r="AF115" s="165"/>
      <c r="AG115" s="165"/>
    </row>
    <row r="116" spans="1:33" ht="15.75" customHeight="1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5"/>
      <c r="AB116" s="165"/>
      <c r="AC116" s="165"/>
      <c r="AD116" s="165"/>
      <c r="AE116" s="165"/>
      <c r="AF116" s="165"/>
      <c r="AG116" s="165"/>
    </row>
    <row r="117" spans="1:33" ht="15.75" customHeight="1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5"/>
      <c r="AB117" s="165"/>
      <c r="AC117" s="165"/>
      <c r="AD117" s="165"/>
      <c r="AE117" s="165"/>
      <c r="AF117" s="165"/>
      <c r="AG117" s="165"/>
    </row>
    <row r="118" spans="1:33" ht="15.75" customHeight="1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5"/>
      <c r="AB118" s="165"/>
      <c r="AC118" s="165"/>
      <c r="AD118" s="165"/>
      <c r="AE118" s="165"/>
      <c r="AF118" s="165"/>
      <c r="AG118" s="165"/>
    </row>
    <row r="119" spans="1:33" ht="15.75" customHeight="1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5"/>
      <c r="AB119" s="165"/>
      <c r="AC119" s="165"/>
      <c r="AD119" s="165"/>
      <c r="AE119" s="165"/>
      <c r="AF119" s="165"/>
      <c r="AG119" s="165"/>
    </row>
    <row r="120" spans="1:33" ht="15.75" customHeight="1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5"/>
      <c r="AB120" s="165"/>
      <c r="AC120" s="165"/>
      <c r="AD120" s="165"/>
      <c r="AE120" s="165"/>
      <c r="AF120" s="165"/>
      <c r="AG120" s="165"/>
    </row>
    <row r="121" spans="1:33" ht="15.75" customHeight="1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5"/>
      <c r="AB121" s="165"/>
      <c r="AC121" s="165"/>
      <c r="AD121" s="165"/>
      <c r="AE121" s="165"/>
      <c r="AF121" s="165"/>
      <c r="AG121" s="165"/>
    </row>
    <row r="122" spans="1:33" ht="15.75" customHeight="1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5"/>
      <c r="AB122" s="165"/>
      <c r="AC122" s="165"/>
      <c r="AD122" s="165"/>
      <c r="AE122" s="165"/>
      <c r="AF122" s="165"/>
      <c r="AG122" s="165"/>
    </row>
    <row r="123" spans="1:33" ht="15.75" customHeight="1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5"/>
      <c r="AB123" s="165"/>
      <c r="AC123" s="165"/>
      <c r="AD123" s="165"/>
      <c r="AE123" s="165"/>
      <c r="AF123" s="165"/>
      <c r="AG123" s="165"/>
    </row>
    <row r="124" spans="1:33" ht="15.75" customHeight="1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5"/>
      <c r="AB124" s="165"/>
      <c r="AC124" s="165"/>
      <c r="AD124" s="165"/>
      <c r="AE124" s="165"/>
      <c r="AF124" s="165"/>
      <c r="AG124" s="165"/>
    </row>
    <row r="125" spans="1:33" ht="15.75" customHeight="1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5"/>
      <c r="AB125" s="165"/>
      <c r="AC125" s="165"/>
      <c r="AD125" s="165"/>
      <c r="AE125" s="165"/>
      <c r="AF125" s="165"/>
      <c r="AG125" s="165"/>
    </row>
    <row r="126" spans="1:33" ht="15.75" customHeight="1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5"/>
      <c r="AB126" s="165"/>
      <c r="AC126" s="165"/>
      <c r="AD126" s="165"/>
      <c r="AE126" s="165"/>
      <c r="AF126" s="165"/>
      <c r="AG126" s="165"/>
    </row>
    <row r="127" spans="1:33" ht="15.75" customHeight="1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5"/>
      <c r="AB127" s="165"/>
      <c r="AC127" s="165"/>
      <c r="AD127" s="165"/>
      <c r="AE127" s="165"/>
      <c r="AF127" s="165"/>
      <c r="AG127" s="165"/>
    </row>
    <row r="128" spans="1:33" ht="15.75" customHeight="1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5"/>
      <c r="AB128" s="165"/>
      <c r="AC128" s="165"/>
      <c r="AD128" s="165"/>
      <c r="AE128" s="165"/>
      <c r="AF128" s="165"/>
      <c r="AG128" s="165"/>
    </row>
    <row r="129" spans="1:33" ht="15.75" customHeight="1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5"/>
      <c r="AB129" s="165"/>
      <c r="AC129" s="165"/>
      <c r="AD129" s="165"/>
      <c r="AE129" s="165"/>
      <c r="AF129" s="165"/>
      <c r="AG129" s="165"/>
    </row>
    <row r="130" spans="1:33" ht="15.75" customHeight="1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5"/>
      <c r="AB130" s="165"/>
      <c r="AC130" s="165"/>
      <c r="AD130" s="165"/>
      <c r="AE130" s="165"/>
      <c r="AF130" s="165"/>
      <c r="AG130" s="165"/>
    </row>
    <row r="131" spans="1:33" ht="15.75" customHeight="1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5"/>
      <c r="AB131" s="165"/>
      <c r="AC131" s="165"/>
      <c r="AD131" s="165"/>
      <c r="AE131" s="165"/>
      <c r="AF131" s="165"/>
      <c r="AG131" s="165"/>
    </row>
    <row r="132" spans="1:33" ht="15.75" customHeight="1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5"/>
      <c r="AB132" s="165"/>
      <c r="AC132" s="165"/>
      <c r="AD132" s="165"/>
      <c r="AE132" s="165"/>
      <c r="AF132" s="165"/>
      <c r="AG132" s="165"/>
    </row>
    <row r="133" spans="1:33" ht="15.75" customHeight="1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5"/>
      <c r="AB133" s="165"/>
      <c r="AC133" s="165"/>
      <c r="AD133" s="165"/>
      <c r="AE133" s="165"/>
      <c r="AF133" s="165"/>
      <c r="AG133" s="165"/>
    </row>
    <row r="134" spans="1:33" ht="15.75" customHeight="1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5"/>
      <c r="AB134" s="165"/>
      <c r="AC134" s="165"/>
      <c r="AD134" s="165"/>
      <c r="AE134" s="165"/>
      <c r="AF134" s="165"/>
      <c r="AG134" s="165"/>
    </row>
    <row r="135" spans="1:33" ht="15.75" customHeight="1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5"/>
      <c r="AB135" s="165"/>
      <c r="AC135" s="165"/>
      <c r="AD135" s="165"/>
      <c r="AE135" s="165"/>
      <c r="AF135" s="165"/>
      <c r="AG135" s="165"/>
    </row>
    <row r="136" spans="1:33" ht="15.75" customHeight="1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5"/>
      <c r="AB136" s="165"/>
      <c r="AC136" s="165"/>
      <c r="AD136" s="165"/>
      <c r="AE136" s="165"/>
      <c r="AF136" s="165"/>
      <c r="AG136" s="165"/>
    </row>
    <row r="137" spans="1:33" ht="15.75" customHeight="1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5"/>
      <c r="AB137" s="165"/>
      <c r="AC137" s="165"/>
      <c r="AD137" s="165"/>
      <c r="AE137" s="165"/>
      <c r="AF137" s="165"/>
      <c r="AG137" s="165"/>
    </row>
    <row r="138" spans="1:33" ht="15.75" customHeight="1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5"/>
      <c r="AB138" s="165"/>
      <c r="AC138" s="165"/>
      <c r="AD138" s="165"/>
      <c r="AE138" s="165"/>
      <c r="AF138" s="165"/>
      <c r="AG138" s="165"/>
    </row>
    <row r="139" spans="1:33" ht="15.75" customHeight="1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5"/>
      <c r="AB139" s="165"/>
      <c r="AC139" s="165"/>
      <c r="AD139" s="165"/>
      <c r="AE139" s="165"/>
      <c r="AF139" s="165"/>
      <c r="AG139" s="165"/>
    </row>
    <row r="140" spans="1:33" ht="15.75" customHeight="1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5"/>
      <c r="AB140" s="165"/>
      <c r="AC140" s="165"/>
      <c r="AD140" s="165"/>
      <c r="AE140" s="165"/>
      <c r="AF140" s="165"/>
      <c r="AG140" s="165"/>
    </row>
    <row r="141" spans="1:33" ht="15.75" customHeight="1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5"/>
      <c r="AB141" s="165"/>
      <c r="AC141" s="165"/>
      <c r="AD141" s="165"/>
      <c r="AE141" s="165"/>
      <c r="AF141" s="165"/>
      <c r="AG141" s="165"/>
    </row>
    <row r="142" spans="1:33" ht="15.75" customHeight="1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5"/>
      <c r="AB142" s="165"/>
      <c r="AC142" s="165"/>
      <c r="AD142" s="165"/>
      <c r="AE142" s="165"/>
      <c r="AF142" s="165"/>
      <c r="AG142" s="165"/>
    </row>
    <row r="143" spans="1:33" ht="15.75" customHeight="1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5"/>
      <c r="AB143" s="165"/>
      <c r="AC143" s="165"/>
      <c r="AD143" s="165"/>
      <c r="AE143" s="165"/>
      <c r="AF143" s="165"/>
      <c r="AG143" s="165"/>
    </row>
    <row r="144" spans="1:33" ht="15.75" customHeight="1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5"/>
      <c r="AB144" s="165"/>
      <c r="AC144" s="165"/>
      <c r="AD144" s="165"/>
      <c r="AE144" s="165"/>
      <c r="AF144" s="165"/>
      <c r="AG144" s="165"/>
    </row>
    <row r="145" spans="1:33" ht="15.75" customHeight="1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5"/>
      <c r="AB145" s="165"/>
      <c r="AC145" s="165"/>
      <c r="AD145" s="165"/>
      <c r="AE145" s="165"/>
      <c r="AF145" s="165"/>
      <c r="AG145" s="165"/>
    </row>
    <row r="146" spans="1:33" ht="15.75" customHeight="1">
      <c r="A146" s="164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5"/>
      <c r="AB146" s="165"/>
      <c r="AC146" s="165"/>
      <c r="AD146" s="165"/>
      <c r="AE146" s="165"/>
      <c r="AF146" s="165"/>
      <c r="AG146" s="165"/>
    </row>
    <row r="147" spans="1:33" ht="15.75" customHeight="1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5"/>
      <c r="AB147" s="165"/>
      <c r="AC147" s="165"/>
      <c r="AD147" s="165"/>
      <c r="AE147" s="165"/>
      <c r="AF147" s="165"/>
      <c r="AG147" s="165"/>
    </row>
    <row r="148" spans="1:33" ht="15.75" customHeight="1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5"/>
      <c r="AB148" s="165"/>
      <c r="AC148" s="165"/>
      <c r="AD148" s="165"/>
      <c r="AE148" s="165"/>
      <c r="AF148" s="165"/>
      <c r="AG148" s="165"/>
    </row>
    <row r="149" spans="1:33" ht="15.75" customHeight="1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5"/>
      <c r="AB149" s="165"/>
      <c r="AC149" s="165"/>
      <c r="AD149" s="165"/>
      <c r="AE149" s="165"/>
      <c r="AF149" s="165"/>
      <c r="AG149" s="165"/>
    </row>
    <row r="150" spans="1:33" ht="15.75" customHeight="1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5"/>
      <c r="AB150" s="165"/>
      <c r="AC150" s="165"/>
      <c r="AD150" s="165"/>
      <c r="AE150" s="165"/>
      <c r="AF150" s="165"/>
      <c r="AG150" s="165"/>
    </row>
    <row r="151" spans="1:33" ht="15.75" customHeight="1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5"/>
      <c r="AB151" s="165"/>
      <c r="AC151" s="165"/>
      <c r="AD151" s="165"/>
      <c r="AE151" s="165"/>
      <c r="AF151" s="165"/>
      <c r="AG151" s="165"/>
    </row>
    <row r="152" spans="1:33" ht="15.75" customHeight="1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5"/>
      <c r="AB152" s="165"/>
      <c r="AC152" s="165"/>
      <c r="AD152" s="165"/>
      <c r="AE152" s="165"/>
      <c r="AF152" s="165"/>
      <c r="AG152" s="165"/>
    </row>
    <row r="153" spans="1:33" ht="15.75" customHeight="1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5"/>
      <c r="AB153" s="165"/>
      <c r="AC153" s="165"/>
      <c r="AD153" s="165"/>
      <c r="AE153" s="165"/>
      <c r="AF153" s="165"/>
      <c r="AG153" s="165"/>
    </row>
    <row r="154" spans="1:33" ht="15.75" customHeight="1">
      <c r="A154" s="164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5"/>
      <c r="AB154" s="165"/>
      <c r="AC154" s="165"/>
      <c r="AD154" s="165"/>
      <c r="AE154" s="165"/>
      <c r="AF154" s="165"/>
      <c r="AG154" s="165"/>
    </row>
    <row r="155" spans="1:33" ht="15.75" customHeight="1">
      <c r="A155" s="164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5"/>
      <c r="AB155" s="165"/>
      <c r="AC155" s="165"/>
      <c r="AD155" s="165"/>
      <c r="AE155" s="165"/>
      <c r="AF155" s="165"/>
      <c r="AG155" s="165"/>
    </row>
    <row r="156" spans="1:33" ht="15.75" customHeight="1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5"/>
      <c r="AB156" s="165"/>
      <c r="AC156" s="165"/>
      <c r="AD156" s="165"/>
      <c r="AE156" s="165"/>
      <c r="AF156" s="165"/>
      <c r="AG156" s="165"/>
    </row>
    <row r="157" spans="1:33" ht="15.75" customHeight="1">
      <c r="A157" s="164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5"/>
      <c r="AB157" s="165"/>
      <c r="AC157" s="165"/>
      <c r="AD157" s="165"/>
      <c r="AE157" s="165"/>
      <c r="AF157" s="165"/>
      <c r="AG157" s="165"/>
    </row>
    <row r="158" spans="1:33" ht="15.75" customHeight="1">
      <c r="A158" s="164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5"/>
      <c r="AB158" s="165"/>
      <c r="AC158" s="165"/>
      <c r="AD158" s="165"/>
      <c r="AE158" s="165"/>
      <c r="AF158" s="165"/>
      <c r="AG158" s="165"/>
    </row>
    <row r="159" spans="1:33" ht="15.75" customHeight="1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5"/>
      <c r="AB159" s="165"/>
      <c r="AC159" s="165"/>
      <c r="AD159" s="165"/>
      <c r="AE159" s="165"/>
      <c r="AF159" s="165"/>
      <c r="AG159" s="165"/>
    </row>
    <row r="160" spans="1:33" ht="15.75" customHeight="1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5"/>
      <c r="AB160" s="165"/>
      <c r="AC160" s="165"/>
      <c r="AD160" s="165"/>
      <c r="AE160" s="165"/>
      <c r="AF160" s="165"/>
      <c r="AG160" s="165"/>
    </row>
    <row r="161" spans="1:33" ht="15.75" customHeight="1">
      <c r="A161" s="164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5"/>
      <c r="AB161" s="165"/>
      <c r="AC161" s="165"/>
      <c r="AD161" s="165"/>
      <c r="AE161" s="165"/>
      <c r="AF161" s="165"/>
      <c r="AG161" s="165"/>
    </row>
    <row r="162" spans="1:33" ht="15.75" customHeight="1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5"/>
      <c r="AB162" s="165"/>
      <c r="AC162" s="165"/>
      <c r="AD162" s="165"/>
      <c r="AE162" s="165"/>
      <c r="AF162" s="165"/>
      <c r="AG162" s="165"/>
    </row>
    <row r="163" spans="1:33" ht="15.75" customHeight="1">
      <c r="A163" s="164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5"/>
      <c r="AB163" s="165"/>
      <c r="AC163" s="165"/>
      <c r="AD163" s="165"/>
      <c r="AE163" s="165"/>
      <c r="AF163" s="165"/>
      <c r="AG163" s="165"/>
    </row>
    <row r="164" spans="1:33" ht="15.75" customHeight="1">
      <c r="A164" s="164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5"/>
      <c r="AB164" s="165"/>
      <c r="AC164" s="165"/>
      <c r="AD164" s="165"/>
      <c r="AE164" s="165"/>
      <c r="AF164" s="165"/>
      <c r="AG164" s="165"/>
    </row>
    <row r="165" spans="1:33" ht="15.75" customHeight="1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5"/>
      <c r="AB165" s="165"/>
      <c r="AC165" s="165"/>
      <c r="AD165" s="165"/>
      <c r="AE165" s="165"/>
      <c r="AF165" s="165"/>
      <c r="AG165" s="165"/>
    </row>
    <row r="166" spans="1:33" ht="15.75" customHeight="1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5"/>
      <c r="AB166" s="165"/>
      <c r="AC166" s="165"/>
      <c r="AD166" s="165"/>
      <c r="AE166" s="165"/>
      <c r="AF166" s="165"/>
      <c r="AG166" s="165"/>
    </row>
    <row r="167" spans="1:33" ht="15.75" customHeight="1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5"/>
      <c r="AB167" s="165"/>
      <c r="AC167" s="165"/>
      <c r="AD167" s="165"/>
      <c r="AE167" s="165"/>
      <c r="AF167" s="165"/>
      <c r="AG167" s="165"/>
    </row>
    <row r="168" spans="1:33" ht="15.75" customHeight="1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5"/>
      <c r="AB168" s="165"/>
      <c r="AC168" s="165"/>
      <c r="AD168" s="165"/>
      <c r="AE168" s="165"/>
      <c r="AF168" s="165"/>
      <c r="AG168" s="165"/>
    </row>
    <row r="169" spans="1:33" ht="15.75" customHeight="1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5"/>
      <c r="AB169" s="165"/>
      <c r="AC169" s="165"/>
      <c r="AD169" s="165"/>
      <c r="AE169" s="165"/>
      <c r="AF169" s="165"/>
      <c r="AG169" s="165"/>
    </row>
    <row r="170" spans="1:33" ht="15.75" customHeight="1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5"/>
      <c r="AB170" s="165"/>
      <c r="AC170" s="165"/>
      <c r="AD170" s="165"/>
      <c r="AE170" s="165"/>
      <c r="AF170" s="165"/>
      <c r="AG170" s="165"/>
    </row>
    <row r="171" spans="1:33" ht="15.75" customHeight="1">
      <c r="A171" s="164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5"/>
      <c r="AB171" s="165"/>
      <c r="AC171" s="165"/>
      <c r="AD171" s="165"/>
      <c r="AE171" s="165"/>
      <c r="AF171" s="165"/>
      <c r="AG171" s="165"/>
    </row>
    <row r="172" spans="1:33" ht="15.75" customHeight="1">
      <c r="A172" s="164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5"/>
      <c r="AB172" s="165"/>
      <c r="AC172" s="165"/>
      <c r="AD172" s="165"/>
      <c r="AE172" s="165"/>
      <c r="AF172" s="165"/>
      <c r="AG172" s="165"/>
    </row>
    <row r="173" spans="1:33" ht="15.75" customHeight="1">
      <c r="A173" s="164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5"/>
      <c r="AB173" s="165"/>
      <c r="AC173" s="165"/>
      <c r="AD173" s="165"/>
      <c r="AE173" s="165"/>
      <c r="AF173" s="165"/>
      <c r="AG173" s="165"/>
    </row>
    <row r="174" spans="1:33" ht="15.75" customHeight="1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5"/>
      <c r="AB174" s="165"/>
      <c r="AC174" s="165"/>
      <c r="AD174" s="165"/>
      <c r="AE174" s="165"/>
      <c r="AF174" s="165"/>
      <c r="AG174" s="165"/>
    </row>
    <row r="175" spans="1:33" ht="15.75" customHeight="1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5"/>
      <c r="AB175" s="165"/>
      <c r="AC175" s="165"/>
      <c r="AD175" s="165"/>
      <c r="AE175" s="165"/>
      <c r="AF175" s="165"/>
      <c r="AG175" s="165"/>
    </row>
    <row r="176" spans="1:33" ht="15.75" customHeight="1">
      <c r="A176" s="164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5"/>
      <c r="AB176" s="165"/>
      <c r="AC176" s="165"/>
      <c r="AD176" s="165"/>
      <c r="AE176" s="165"/>
      <c r="AF176" s="165"/>
      <c r="AG176" s="165"/>
    </row>
    <row r="177" spans="1:33" ht="15.75" customHeight="1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5"/>
      <c r="AB177" s="165"/>
      <c r="AC177" s="165"/>
      <c r="AD177" s="165"/>
      <c r="AE177" s="165"/>
      <c r="AF177" s="165"/>
      <c r="AG177" s="165"/>
    </row>
    <row r="178" spans="1:33" ht="15.75" customHeight="1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5"/>
      <c r="AB178" s="165"/>
      <c r="AC178" s="165"/>
      <c r="AD178" s="165"/>
      <c r="AE178" s="165"/>
      <c r="AF178" s="165"/>
      <c r="AG178" s="165"/>
    </row>
    <row r="179" spans="1:33" ht="15.75" customHeight="1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5"/>
      <c r="AB179" s="165"/>
      <c r="AC179" s="165"/>
      <c r="AD179" s="165"/>
      <c r="AE179" s="165"/>
      <c r="AF179" s="165"/>
      <c r="AG179" s="165"/>
    </row>
    <row r="180" spans="1:33" ht="15.75" customHeight="1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5"/>
      <c r="AB180" s="165"/>
      <c r="AC180" s="165"/>
      <c r="AD180" s="165"/>
      <c r="AE180" s="165"/>
      <c r="AF180" s="165"/>
      <c r="AG180" s="165"/>
    </row>
    <row r="181" spans="1:33" ht="15.75" customHeight="1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5"/>
      <c r="AB181" s="165"/>
      <c r="AC181" s="165"/>
      <c r="AD181" s="165"/>
      <c r="AE181" s="165"/>
      <c r="AF181" s="165"/>
      <c r="AG181" s="165"/>
    </row>
    <row r="182" spans="1:33" ht="15.75" customHeight="1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5"/>
      <c r="AB182" s="165"/>
      <c r="AC182" s="165"/>
      <c r="AD182" s="165"/>
      <c r="AE182" s="165"/>
      <c r="AF182" s="165"/>
      <c r="AG182" s="165"/>
    </row>
    <row r="183" spans="1:33" ht="15.75" customHeight="1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5"/>
      <c r="AB183" s="165"/>
      <c r="AC183" s="165"/>
      <c r="AD183" s="165"/>
      <c r="AE183" s="165"/>
      <c r="AF183" s="165"/>
      <c r="AG183" s="165"/>
    </row>
    <row r="184" spans="1:33" ht="15.75" customHeight="1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5"/>
      <c r="AB184" s="165"/>
      <c r="AC184" s="165"/>
      <c r="AD184" s="165"/>
      <c r="AE184" s="165"/>
      <c r="AF184" s="165"/>
      <c r="AG184" s="165"/>
    </row>
    <row r="185" spans="1:33" ht="15.75" customHeight="1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5"/>
      <c r="AB185" s="165"/>
      <c r="AC185" s="165"/>
      <c r="AD185" s="165"/>
      <c r="AE185" s="165"/>
      <c r="AF185" s="165"/>
      <c r="AG185" s="165"/>
    </row>
    <row r="186" spans="1:33" ht="15.75" customHeight="1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5"/>
      <c r="AB186" s="165"/>
      <c r="AC186" s="165"/>
      <c r="AD186" s="165"/>
      <c r="AE186" s="165"/>
      <c r="AF186" s="165"/>
      <c r="AG186" s="165"/>
    </row>
    <row r="187" spans="1:33" ht="15.75" customHeight="1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5"/>
      <c r="AB187" s="165"/>
      <c r="AC187" s="165"/>
      <c r="AD187" s="165"/>
      <c r="AE187" s="165"/>
      <c r="AF187" s="165"/>
      <c r="AG187" s="165"/>
    </row>
    <row r="188" spans="1:33" ht="15.75" customHeight="1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5"/>
      <c r="AB188" s="165"/>
      <c r="AC188" s="165"/>
      <c r="AD188" s="165"/>
      <c r="AE188" s="165"/>
      <c r="AF188" s="165"/>
      <c r="AG188" s="165"/>
    </row>
    <row r="189" spans="1:33" ht="15.75" customHeight="1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5"/>
      <c r="AB189" s="165"/>
      <c r="AC189" s="165"/>
      <c r="AD189" s="165"/>
      <c r="AE189" s="165"/>
      <c r="AF189" s="165"/>
      <c r="AG189" s="165"/>
    </row>
    <row r="190" spans="1:33" ht="15.75" customHeight="1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5"/>
      <c r="AB190" s="165"/>
      <c r="AC190" s="165"/>
      <c r="AD190" s="165"/>
      <c r="AE190" s="165"/>
      <c r="AF190" s="165"/>
      <c r="AG190" s="165"/>
    </row>
    <row r="191" spans="1:33" ht="15.75" customHeight="1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5"/>
      <c r="AB191" s="165"/>
      <c r="AC191" s="165"/>
      <c r="AD191" s="165"/>
      <c r="AE191" s="165"/>
      <c r="AF191" s="165"/>
      <c r="AG191" s="165"/>
    </row>
    <row r="192" spans="1:33" ht="15.75" customHeight="1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5"/>
      <c r="AB192" s="165"/>
      <c r="AC192" s="165"/>
      <c r="AD192" s="165"/>
      <c r="AE192" s="165"/>
      <c r="AF192" s="165"/>
      <c r="AG192" s="165"/>
    </row>
    <row r="193" spans="1:33" ht="15.75" customHeight="1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5"/>
      <c r="AB193" s="165"/>
      <c r="AC193" s="165"/>
      <c r="AD193" s="165"/>
      <c r="AE193" s="165"/>
      <c r="AF193" s="165"/>
      <c r="AG193" s="165"/>
    </row>
    <row r="194" spans="1:33" ht="15.75" customHeight="1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5"/>
      <c r="AB194" s="165"/>
      <c r="AC194" s="165"/>
      <c r="AD194" s="165"/>
      <c r="AE194" s="165"/>
      <c r="AF194" s="165"/>
      <c r="AG194" s="165"/>
    </row>
    <row r="195" spans="1:33" ht="15.75" customHeight="1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5"/>
      <c r="AB195" s="165"/>
      <c r="AC195" s="165"/>
      <c r="AD195" s="165"/>
      <c r="AE195" s="165"/>
      <c r="AF195" s="165"/>
      <c r="AG195" s="165"/>
    </row>
    <row r="196" spans="1:33" ht="15.75" customHeight="1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5"/>
      <c r="AB196" s="165"/>
      <c r="AC196" s="165"/>
      <c r="AD196" s="165"/>
      <c r="AE196" s="165"/>
      <c r="AF196" s="165"/>
      <c r="AG196" s="165"/>
    </row>
    <row r="197" spans="1:33" ht="15.75" customHeight="1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5"/>
      <c r="AB197" s="165"/>
      <c r="AC197" s="165"/>
      <c r="AD197" s="165"/>
      <c r="AE197" s="165"/>
      <c r="AF197" s="165"/>
      <c r="AG197" s="165"/>
    </row>
    <row r="198" spans="1:33" ht="15.75" customHeight="1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5"/>
      <c r="AB198" s="165"/>
      <c r="AC198" s="165"/>
      <c r="AD198" s="165"/>
      <c r="AE198" s="165"/>
      <c r="AF198" s="165"/>
      <c r="AG198" s="165"/>
    </row>
    <row r="199" spans="1:33" ht="15.75" customHeight="1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5"/>
      <c r="AB199" s="165"/>
      <c r="AC199" s="165"/>
      <c r="AD199" s="165"/>
      <c r="AE199" s="165"/>
      <c r="AF199" s="165"/>
      <c r="AG199" s="165"/>
    </row>
    <row r="200" spans="1:33" ht="15.75" customHeight="1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5"/>
      <c r="AB200" s="165"/>
      <c r="AC200" s="165"/>
      <c r="AD200" s="165"/>
      <c r="AE200" s="165"/>
      <c r="AF200" s="165"/>
      <c r="AG200" s="165"/>
    </row>
    <row r="201" spans="1:33" ht="15.75" customHeight="1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5"/>
      <c r="AB201" s="165"/>
      <c r="AC201" s="165"/>
      <c r="AD201" s="165"/>
      <c r="AE201" s="165"/>
      <c r="AF201" s="165"/>
      <c r="AG201" s="165"/>
    </row>
    <row r="202" spans="1:33" ht="15.75" customHeight="1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5"/>
      <c r="AB202" s="165"/>
      <c r="AC202" s="165"/>
      <c r="AD202" s="165"/>
      <c r="AE202" s="165"/>
      <c r="AF202" s="165"/>
      <c r="AG202" s="165"/>
    </row>
    <row r="203" spans="1:33" ht="15.75" customHeight="1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5"/>
      <c r="AB203" s="165"/>
      <c r="AC203" s="165"/>
      <c r="AD203" s="165"/>
      <c r="AE203" s="165"/>
      <c r="AF203" s="165"/>
      <c r="AG203" s="165"/>
    </row>
    <row r="204" spans="1:33" ht="15.75" customHeight="1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5"/>
      <c r="AB204" s="165"/>
      <c r="AC204" s="165"/>
      <c r="AD204" s="165"/>
      <c r="AE204" s="165"/>
      <c r="AF204" s="165"/>
      <c r="AG204" s="165"/>
    </row>
    <row r="205" spans="1:33" ht="15.75" customHeight="1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5"/>
      <c r="AB205" s="165"/>
      <c r="AC205" s="165"/>
      <c r="AD205" s="165"/>
      <c r="AE205" s="165"/>
      <c r="AF205" s="165"/>
      <c r="AG205" s="165"/>
    </row>
    <row r="206" spans="1:33" ht="15.75" customHeight="1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5"/>
      <c r="AB206" s="165"/>
      <c r="AC206" s="165"/>
      <c r="AD206" s="165"/>
      <c r="AE206" s="165"/>
      <c r="AF206" s="165"/>
      <c r="AG206" s="165"/>
    </row>
    <row r="207" spans="1:33" ht="15.75" customHeight="1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5"/>
      <c r="AB207" s="165"/>
      <c r="AC207" s="165"/>
      <c r="AD207" s="165"/>
      <c r="AE207" s="165"/>
      <c r="AF207" s="165"/>
      <c r="AG207" s="165"/>
    </row>
    <row r="208" spans="1:33" ht="15.75" customHeight="1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5"/>
      <c r="AB208" s="165"/>
      <c r="AC208" s="165"/>
      <c r="AD208" s="165"/>
      <c r="AE208" s="165"/>
      <c r="AF208" s="165"/>
      <c r="AG208" s="165"/>
    </row>
    <row r="209" spans="1:33" ht="15.75" customHeight="1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5"/>
      <c r="AB209" s="165"/>
      <c r="AC209" s="165"/>
      <c r="AD209" s="165"/>
      <c r="AE209" s="165"/>
      <c r="AF209" s="165"/>
      <c r="AG209" s="165"/>
    </row>
    <row r="210" spans="1:33" ht="15.75" customHeight="1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5"/>
      <c r="AB210" s="165"/>
      <c r="AC210" s="165"/>
      <c r="AD210" s="165"/>
      <c r="AE210" s="165"/>
      <c r="AF210" s="165"/>
      <c r="AG210" s="165"/>
    </row>
    <row r="211" spans="1:33" ht="15.75" customHeight="1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5"/>
      <c r="AB211" s="165"/>
      <c r="AC211" s="165"/>
      <c r="AD211" s="165"/>
      <c r="AE211" s="165"/>
      <c r="AF211" s="165"/>
      <c r="AG211" s="165"/>
    </row>
    <row r="212" spans="1:33" ht="15.75" customHeight="1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5"/>
      <c r="AB212" s="165"/>
      <c r="AC212" s="165"/>
      <c r="AD212" s="165"/>
      <c r="AE212" s="165"/>
      <c r="AF212" s="165"/>
      <c r="AG212" s="165"/>
    </row>
    <row r="213" spans="1:33" ht="15.75" customHeight="1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5"/>
      <c r="AB213" s="165"/>
      <c r="AC213" s="165"/>
      <c r="AD213" s="165"/>
      <c r="AE213" s="165"/>
      <c r="AF213" s="165"/>
      <c r="AG213" s="165"/>
    </row>
    <row r="214" spans="1:33" ht="15.75" customHeight="1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5"/>
      <c r="AB214" s="165"/>
      <c r="AC214" s="165"/>
      <c r="AD214" s="165"/>
      <c r="AE214" s="165"/>
      <c r="AF214" s="165"/>
      <c r="AG214" s="165"/>
    </row>
    <row r="215" spans="1:33" ht="15.75" customHeight="1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5"/>
      <c r="AB215" s="165"/>
      <c r="AC215" s="165"/>
      <c r="AD215" s="165"/>
      <c r="AE215" s="165"/>
      <c r="AF215" s="165"/>
      <c r="AG215" s="165"/>
    </row>
    <row r="216" spans="1:33" ht="15.75" customHeight="1">
      <c r="A216" s="164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5"/>
      <c r="AB216" s="165"/>
      <c r="AC216" s="165"/>
      <c r="AD216" s="165"/>
      <c r="AE216" s="165"/>
      <c r="AF216" s="165"/>
      <c r="AG216" s="165"/>
    </row>
    <row r="217" spans="1:33" ht="15.75" customHeight="1">
      <c r="A217" s="164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5"/>
      <c r="AB217" s="165"/>
      <c r="AC217" s="165"/>
      <c r="AD217" s="165"/>
      <c r="AE217" s="165"/>
      <c r="AF217" s="165"/>
      <c r="AG217" s="165"/>
    </row>
    <row r="218" spans="1:33" ht="15.75" customHeight="1">
      <c r="A218" s="164"/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5"/>
      <c r="AB218" s="165"/>
      <c r="AC218" s="165"/>
      <c r="AD218" s="165"/>
      <c r="AE218" s="165"/>
      <c r="AF218" s="165"/>
      <c r="AG218" s="165"/>
    </row>
    <row r="219" spans="1:33" ht="15.75" customHeight="1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5"/>
      <c r="AB219" s="165"/>
      <c r="AC219" s="165"/>
      <c r="AD219" s="165"/>
      <c r="AE219" s="165"/>
      <c r="AF219" s="165"/>
      <c r="AG219" s="165"/>
    </row>
    <row r="220" spans="1:33" ht="15.75" customHeight="1">
      <c r="A220" s="164"/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5"/>
      <c r="AB220" s="165"/>
      <c r="AC220" s="165"/>
      <c r="AD220" s="165"/>
      <c r="AE220" s="165"/>
      <c r="AF220" s="165"/>
      <c r="AG220" s="165"/>
    </row>
    <row r="221" spans="1:33" ht="15.75" customHeight="1">
      <c r="A221" s="164"/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5"/>
      <c r="AB221" s="165"/>
      <c r="AC221" s="165"/>
      <c r="AD221" s="165"/>
      <c r="AE221" s="165"/>
      <c r="AF221" s="165"/>
      <c r="AG221" s="165"/>
    </row>
    <row r="222" spans="1:33" ht="15.75" customHeight="1">
      <c r="A222" s="164"/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5"/>
      <c r="AB222" s="165"/>
      <c r="AC222" s="165"/>
      <c r="AD222" s="165"/>
      <c r="AE222" s="165"/>
      <c r="AF222" s="165"/>
      <c r="AG222" s="165"/>
    </row>
    <row r="223" spans="1:33" ht="15.75" customHeight="1">
      <c r="A223" s="164"/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5"/>
      <c r="AB223" s="165"/>
      <c r="AC223" s="165"/>
      <c r="AD223" s="165"/>
      <c r="AE223" s="165"/>
      <c r="AF223" s="165"/>
      <c r="AG223" s="165"/>
    </row>
    <row r="224" spans="1:33" ht="15.75" customHeight="1">
      <c r="A224" s="164"/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5"/>
      <c r="AB224" s="165"/>
      <c r="AC224" s="165"/>
      <c r="AD224" s="165"/>
      <c r="AE224" s="165"/>
      <c r="AF224" s="165"/>
      <c r="AG224" s="165"/>
    </row>
    <row r="225" spans="1:33" ht="15.75" customHeight="1">
      <c r="A225" s="164"/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5"/>
      <c r="AB225" s="165"/>
      <c r="AC225" s="165"/>
      <c r="AD225" s="165"/>
      <c r="AE225" s="165"/>
      <c r="AF225" s="165"/>
      <c r="AG225" s="165"/>
    </row>
    <row r="226" spans="1:33" ht="15.75" customHeight="1">
      <c r="A226" s="164"/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5"/>
      <c r="AB226" s="165"/>
      <c r="AC226" s="165"/>
      <c r="AD226" s="165"/>
      <c r="AE226" s="165"/>
      <c r="AF226" s="165"/>
      <c r="AG226" s="165"/>
    </row>
    <row r="227" spans="1:33" ht="15.75" customHeight="1">
      <c r="A227" s="164"/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5"/>
      <c r="AB227" s="165"/>
      <c r="AC227" s="165"/>
      <c r="AD227" s="165"/>
      <c r="AE227" s="165"/>
      <c r="AF227" s="165"/>
      <c r="AG227" s="165"/>
    </row>
    <row r="228" spans="1:33" ht="15.75" customHeight="1">
      <c r="A228" s="164"/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5"/>
      <c r="AB228" s="165"/>
      <c r="AC228" s="165"/>
      <c r="AD228" s="165"/>
      <c r="AE228" s="165"/>
      <c r="AF228" s="165"/>
      <c r="AG228" s="165"/>
    </row>
    <row r="229" spans="1:33" ht="15.75" customHeight="1">
      <c r="A229" s="164"/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5"/>
      <c r="AB229" s="165"/>
      <c r="AC229" s="165"/>
      <c r="AD229" s="165"/>
      <c r="AE229" s="165"/>
      <c r="AF229" s="165"/>
      <c r="AG229" s="165"/>
    </row>
    <row r="230" spans="1:33" ht="15.75" customHeight="1">
      <c r="A230" s="164"/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5"/>
      <c r="AB230" s="165"/>
      <c r="AC230" s="165"/>
      <c r="AD230" s="165"/>
      <c r="AE230" s="165"/>
      <c r="AF230" s="165"/>
      <c r="AG230" s="165"/>
    </row>
    <row r="231" spans="1:33" ht="15.75" customHeight="1">
      <c r="A231" s="164"/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5"/>
      <c r="AB231" s="165"/>
      <c r="AC231" s="165"/>
      <c r="AD231" s="165"/>
      <c r="AE231" s="165"/>
      <c r="AF231" s="165"/>
      <c r="AG231" s="165"/>
    </row>
    <row r="232" spans="1:33" ht="15.75" customHeight="1">
      <c r="A232" s="164"/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5"/>
      <c r="AB232" s="165"/>
      <c r="AC232" s="165"/>
      <c r="AD232" s="165"/>
      <c r="AE232" s="165"/>
      <c r="AF232" s="165"/>
      <c r="AG232" s="165"/>
    </row>
    <row r="233" spans="1:33" ht="15.75" customHeight="1">
      <c r="A233" s="164"/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5"/>
      <c r="AB233" s="165"/>
      <c r="AC233" s="165"/>
      <c r="AD233" s="165"/>
      <c r="AE233" s="165"/>
      <c r="AF233" s="165"/>
      <c r="AG233" s="165"/>
    </row>
    <row r="234" spans="1:33" ht="15.75" customHeight="1">
      <c r="A234" s="164"/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5"/>
      <c r="AB234" s="165"/>
      <c r="AC234" s="165"/>
      <c r="AD234" s="165"/>
      <c r="AE234" s="165"/>
      <c r="AF234" s="165"/>
      <c r="AG234" s="165"/>
    </row>
    <row r="235" spans="1:33" ht="15.75" customHeight="1">
      <c r="A235" s="164"/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5"/>
      <c r="AB235" s="165"/>
      <c r="AC235" s="165"/>
      <c r="AD235" s="165"/>
      <c r="AE235" s="165"/>
      <c r="AF235" s="165"/>
      <c r="AG235" s="165"/>
    </row>
    <row r="236" spans="1:33" ht="15.75" customHeight="1">
      <c r="A236" s="164"/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5"/>
      <c r="AB236" s="165"/>
      <c r="AC236" s="165"/>
      <c r="AD236" s="165"/>
      <c r="AE236" s="165"/>
      <c r="AF236" s="165"/>
      <c r="AG236" s="165"/>
    </row>
    <row r="237" spans="1:33" ht="15.75" customHeight="1">
      <c r="A237" s="164"/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5"/>
      <c r="AB237" s="165"/>
      <c r="AC237" s="165"/>
      <c r="AD237" s="165"/>
      <c r="AE237" s="165"/>
      <c r="AF237" s="165"/>
      <c r="AG237" s="165"/>
    </row>
    <row r="238" spans="1:33" ht="15.75" customHeight="1">
      <c r="A238" s="164"/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164"/>
      <c r="AA238" s="165"/>
      <c r="AB238" s="165"/>
      <c r="AC238" s="165"/>
      <c r="AD238" s="165"/>
      <c r="AE238" s="165"/>
      <c r="AF238" s="165"/>
      <c r="AG238" s="165"/>
    </row>
    <row r="239" spans="1:33" ht="15.75" customHeight="1">
      <c r="A239" s="164"/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164"/>
      <c r="AA239" s="165"/>
      <c r="AB239" s="165"/>
      <c r="AC239" s="165"/>
      <c r="AD239" s="165"/>
      <c r="AE239" s="165"/>
      <c r="AF239" s="165"/>
      <c r="AG239" s="165"/>
    </row>
    <row r="240" spans="1:33" ht="15.75" customHeight="1">
      <c r="A240" s="164"/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164"/>
      <c r="AA240" s="165"/>
      <c r="AB240" s="165"/>
      <c r="AC240" s="165"/>
      <c r="AD240" s="165"/>
      <c r="AE240" s="165"/>
      <c r="AF240" s="165"/>
      <c r="AG240" s="165"/>
    </row>
    <row r="241" spans="1:33" ht="15.75" customHeight="1">
      <c r="A241" s="164"/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5"/>
      <c r="AB241" s="165"/>
      <c r="AC241" s="165"/>
      <c r="AD241" s="165"/>
      <c r="AE241" s="165"/>
      <c r="AF241" s="165"/>
      <c r="AG241" s="165"/>
    </row>
    <row r="242" spans="1:33" ht="15.75" customHeight="1">
      <c r="A242" s="164"/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  <c r="Z242" s="164"/>
      <c r="AA242" s="165"/>
      <c r="AB242" s="165"/>
      <c r="AC242" s="165"/>
      <c r="AD242" s="165"/>
      <c r="AE242" s="165"/>
      <c r="AF242" s="165"/>
      <c r="AG242" s="165"/>
    </row>
    <row r="243" spans="1:33" ht="15.75" customHeight="1">
      <c r="A243" s="164"/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5"/>
      <c r="AB243" s="165"/>
      <c r="AC243" s="165"/>
      <c r="AD243" s="165"/>
      <c r="AE243" s="165"/>
      <c r="AF243" s="165"/>
      <c r="AG243" s="165"/>
    </row>
    <row r="244" spans="1:33" ht="15.75" customHeight="1">
      <c r="A244" s="164"/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  <c r="Z244" s="164"/>
      <c r="AA244" s="165"/>
      <c r="AB244" s="165"/>
      <c r="AC244" s="165"/>
      <c r="AD244" s="165"/>
      <c r="AE244" s="165"/>
      <c r="AF244" s="165"/>
      <c r="AG244" s="165"/>
    </row>
    <row r="245" spans="1:33" ht="15.75" customHeight="1">
      <c r="A245" s="164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  <c r="AA245" s="165"/>
      <c r="AB245" s="165"/>
      <c r="AC245" s="165"/>
      <c r="AD245" s="165"/>
      <c r="AE245" s="165"/>
      <c r="AF245" s="165"/>
      <c r="AG245" s="165"/>
    </row>
    <row r="246" spans="1:33" ht="15.75" customHeight="1">
      <c r="A246" s="164"/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164"/>
      <c r="AA246" s="165"/>
      <c r="AB246" s="165"/>
      <c r="AC246" s="165"/>
      <c r="AD246" s="165"/>
      <c r="AE246" s="165"/>
      <c r="AF246" s="165"/>
      <c r="AG246" s="165"/>
    </row>
    <row r="247" spans="1:33" ht="15.75" customHeight="1">
      <c r="A247" s="164"/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  <c r="AA247" s="165"/>
      <c r="AB247" s="165"/>
      <c r="AC247" s="165"/>
      <c r="AD247" s="165"/>
      <c r="AE247" s="165"/>
      <c r="AF247" s="165"/>
      <c r="AG247" s="165"/>
    </row>
    <row r="248" spans="1:33" ht="15.75" customHeight="1">
      <c r="A248" s="164"/>
      <c r="B248" s="164"/>
      <c r="C248" s="164"/>
      <c r="D248" s="164"/>
      <c r="E248" s="164"/>
      <c r="F248" s="164"/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5"/>
      <c r="AB248" s="165"/>
      <c r="AC248" s="165"/>
      <c r="AD248" s="165"/>
      <c r="AE248" s="165"/>
      <c r="AF248" s="165"/>
      <c r="AG248" s="165"/>
    </row>
    <row r="249" spans="1:33" ht="15.75" customHeight="1">
      <c r="A249" s="164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4"/>
      <c r="Z249" s="164"/>
      <c r="AA249" s="165"/>
      <c r="AB249" s="165"/>
      <c r="AC249" s="165"/>
      <c r="AD249" s="165"/>
      <c r="AE249" s="165"/>
      <c r="AF249" s="165"/>
      <c r="AG249" s="165"/>
    </row>
    <row r="250" spans="1:33" ht="15.75" customHeight="1">
      <c r="A250" s="164"/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5"/>
      <c r="AB250" s="165"/>
      <c r="AC250" s="165"/>
      <c r="AD250" s="165"/>
      <c r="AE250" s="165"/>
      <c r="AF250" s="165"/>
      <c r="AG250" s="165"/>
    </row>
    <row r="251" spans="1:33" ht="15.75" customHeight="1">
      <c r="A251" s="164"/>
      <c r="B251" s="164"/>
      <c r="C251" s="164"/>
      <c r="D251" s="164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  <c r="Z251" s="164"/>
      <c r="AA251" s="165"/>
      <c r="AB251" s="165"/>
      <c r="AC251" s="165"/>
      <c r="AD251" s="165"/>
      <c r="AE251" s="165"/>
      <c r="AF251" s="165"/>
      <c r="AG251" s="165"/>
    </row>
    <row r="252" spans="1:33" ht="15.75" customHeight="1">
      <c r="A252" s="164"/>
      <c r="B252" s="164"/>
      <c r="C252" s="164"/>
      <c r="D252" s="164"/>
      <c r="E252" s="164"/>
      <c r="F252" s="164"/>
      <c r="G252" s="164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  <c r="AA252" s="165"/>
      <c r="AB252" s="165"/>
      <c r="AC252" s="165"/>
      <c r="AD252" s="165"/>
      <c r="AE252" s="165"/>
      <c r="AF252" s="165"/>
      <c r="AG252" s="165"/>
    </row>
    <row r="253" spans="1:33" ht="15.75" customHeight="1">
      <c r="A253" s="164"/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5"/>
      <c r="AB253" s="165"/>
      <c r="AC253" s="165"/>
      <c r="AD253" s="165"/>
      <c r="AE253" s="165"/>
      <c r="AF253" s="165"/>
      <c r="AG253" s="165"/>
    </row>
    <row r="254" spans="1:33" ht="15.75" customHeight="1">
      <c r="A254" s="164"/>
      <c r="B254" s="164"/>
      <c r="C254" s="164"/>
      <c r="D254" s="164"/>
      <c r="E254" s="164"/>
      <c r="F254" s="164"/>
      <c r="G254" s="164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5"/>
      <c r="AB254" s="165"/>
      <c r="AC254" s="165"/>
      <c r="AD254" s="165"/>
      <c r="AE254" s="165"/>
      <c r="AF254" s="165"/>
      <c r="AG254" s="165"/>
    </row>
    <row r="255" spans="1:33" ht="15.75" customHeight="1">
      <c r="A255" s="164"/>
      <c r="B255" s="164"/>
      <c r="C255" s="164"/>
      <c r="D255" s="164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  <c r="Z255" s="164"/>
      <c r="AA255" s="165"/>
      <c r="AB255" s="165"/>
      <c r="AC255" s="165"/>
      <c r="AD255" s="165"/>
      <c r="AE255" s="165"/>
      <c r="AF255" s="165"/>
      <c r="AG255" s="165"/>
    </row>
    <row r="256" spans="1:33" ht="15.75" customHeight="1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  <c r="Z256" s="164"/>
      <c r="AA256" s="165"/>
      <c r="AB256" s="165"/>
      <c r="AC256" s="165"/>
      <c r="AD256" s="165"/>
      <c r="AE256" s="165"/>
      <c r="AF256" s="165"/>
      <c r="AG256" s="165"/>
    </row>
    <row r="257" spans="1:33" ht="15.75" customHeight="1">
      <c r="A257" s="164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  <c r="Z257" s="164"/>
      <c r="AA257" s="165"/>
      <c r="AB257" s="165"/>
      <c r="AC257" s="165"/>
      <c r="AD257" s="165"/>
      <c r="AE257" s="165"/>
      <c r="AF257" s="165"/>
      <c r="AG257" s="165"/>
    </row>
    <row r="258" spans="1:33" ht="15.75" customHeight="1">
      <c r="A258" s="164"/>
      <c r="B258" s="164"/>
      <c r="C258" s="164"/>
      <c r="D258" s="164"/>
      <c r="E258" s="164"/>
      <c r="F258" s="164"/>
      <c r="G258" s="164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  <c r="AA258" s="165"/>
      <c r="AB258" s="165"/>
      <c r="AC258" s="165"/>
      <c r="AD258" s="165"/>
      <c r="AE258" s="165"/>
      <c r="AF258" s="165"/>
      <c r="AG258" s="165"/>
    </row>
    <row r="259" spans="1:33" ht="15.75" customHeight="1">
      <c r="A259" s="164"/>
      <c r="B259" s="164"/>
      <c r="C259" s="164"/>
      <c r="D259" s="164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  <c r="Z259" s="164"/>
      <c r="AA259" s="165"/>
      <c r="AB259" s="165"/>
      <c r="AC259" s="165"/>
      <c r="AD259" s="165"/>
      <c r="AE259" s="165"/>
      <c r="AF259" s="165"/>
      <c r="AG259" s="165"/>
    </row>
    <row r="260" spans="1:33" ht="15.75" customHeight="1">
      <c r="A260" s="164"/>
      <c r="B260" s="164"/>
      <c r="C260" s="164"/>
      <c r="D260" s="164"/>
      <c r="E260" s="164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5"/>
      <c r="AB260" s="165"/>
      <c r="AC260" s="165"/>
      <c r="AD260" s="165"/>
      <c r="AE260" s="165"/>
      <c r="AF260" s="165"/>
      <c r="AG260" s="165"/>
    </row>
    <row r="261" spans="1:33" ht="15.75" customHeight="1"/>
    <row r="262" spans="1:33" ht="15.75" customHeight="1"/>
    <row r="263" spans="1:33" ht="15.75" customHeight="1"/>
    <row r="264" spans="1:33" ht="15.75" customHeight="1"/>
    <row r="265" spans="1:33" ht="15.75" customHeight="1"/>
    <row r="266" spans="1:33" ht="15.75" customHeight="1"/>
    <row r="267" spans="1:33" ht="15.75" customHeight="1"/>
    <row r="268" spans="1:33" ht="15.75" customHeight="1"/>
    <row r="269" spans="1:33" ht="15.75" customHeight="1"/>
    <row r="270" spans="1:33" ht="15.75" customHeight="1"/>
    <row r="271" spans="1:33" ht="15.75" customHeight="1"/>
    <row r="272" spans="1:33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3">
    <mergeCell ref="B60:D60"/>
    <mergeCell ref="H58:H59"/>
    <mergeCell ref="I58:I59"/>
    <mergeCell ref="J58:J59"/>
    <mergeCell ref="K58:K59"/>
    <mergeCell ref="L58:L59"/>
    <mergeCell ref="D32:E32"/>
    <mergeCell ref="D33:E33"/>
    <mergeCell ref="D34:E34"/>
    <mergeCell ref="B35:E35"/>
    <mergeCell ref="G58:G59"/>
    <mergeCell ref="B59:D59"/>
    <mergeCell ref="I29:J29"/>
    <mergeCell ref="K29:L29"/>
    <mergeCell ref="B29:F29"/>
    <mergeCell ref="D30:E30"/>
    <mergeCell ref="D31:E31"/>
    <mergeCell ref="D24:E24"/>
    <mergeCell ref="D25:E25"/>
    <mergeCell ref="D26:E26"/>
    <mergeCell ref="B27:E27"/>
    <mergeCell ref="G29:H29"/>
    <mergeCell ref="B21:E21"/>
    <mergeCell ref="B23:F23"/>
    <mergeCell ref="G23:H23"/>
    <mergeCell ref="I23:J23"/>
    <mergeCell ref="K23:L23"/>
    <mergeCell ref="B2:G2"/>
    <mergeCell ref="I6:J6"/>
    <mergeCell ref="K6:L7"/>
    <mergeCell ref="K8:L8"/>
    <mergeCell ref="B10:E10"/>
    <mergeCell ref="I57:J57"/>
    <mergeCell ref="K57:L57"/>
    <mergeCell ref="B58:D58"/>
    <mergeCell ref="G12:L12"/>
    <mergeCell ref="G13:L14"/>
    <mergeCell ref="B12:F12"/>
    <mergeCell ref="B13:E13"/>
    <mergeCell ref="B15:F15"/>
    <mergeCell ref="G15:H15"/>
    <mergeCell ref="I15:J15"/>
    <mergeCell ref="K15:L15"/>
    <mergeCell ref="D16:E16"/>
    <mergeCell ref="D17:E17"/>
    <mergeCell ref="D18:E18"/>
    <mergeCell ref="D19:E19"/>
    <mergeCell ref="D20:E20"/>
    <mergeCell ref="D50:E50"/>
    <mergeCell ref="D51:E51"/>
    <mergeCell ref="B53:E53"/>
    <mergeCell ref="B57:F57"/>
    <mergeCell ref="G57:H57"/>
    <mergeCell ref="B47:E47"/>
    <mergeCell ref="B49:F49"/>
    <mergeCell ref="G49:H49"/>
    <mergeCell ref="I49:J49"/>
    <mergeCell ref="K49:L49"/>
    <mergeCell ref="G44:H44"/>
    <mergeCell ref="I44:J44"/>
    <mergeCell ref="K44:L44"/>
    <mergeCell ref="D45:E45"/>
    <mergeCell ref="D46:E46"/>
    <mergeCell ref="D39:E39"/>
    <mergeCell ref="D40:E40"/>
    <mergeCell ref="D41:E41"/>
    <mergeCell ref="B42:E42"/>
    <mergeCell ref="B44:F44"/>
    <mergeCell ref="B37:F37"/>
    <mergeCell ref="G37:H37"/>
    <mergeCell ref="I37:J37"/>
    <mergeCell ref="K37:L37"/>
    <mergeCell ref="D38:E38"/>
  </mergeCells>
  <dataValidations count="1">
    <dataValidation type="list" allowBlank="1" showErrorMessage="1" sqref="C39:C41" xr:uid="{00000000-0002-0000-0900-000000000000}">
      <formula1>#REF!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1000"/>
  <sheetViews>
    <sheetView workbookViewId="0">
      <selection activeCell="A4" sqref="A4"/>
    </sheetView>
  </sheetViews>
  <sheetFormatPr defaultColWidth="12.6328125" defaultRowHeight="15" customHeight="1"/>
  <cols>
    <col min="1" max="1" width="38.453125" customWidth="1"/>
    <col min="2" max="2" width="34.90625" customWidth="1"/>
    <col min="3" max="6" width="12.6328125" customWidth="1"/>
  </cols>
  <sheetData>
    <row r="1" spans="1:26" ht="15.75" customHeight="1">
      <c r="A1" s="208" t="s">
        <v>209</v>
      </c>
      <c r="B1" s="209" t="s">
        <v>210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26" ht="15.75" customHeight="1">
      <c r="A2" s="210" t="s">
        <v>211</v>
      </c>
      <c r="B2" s="211">
        <v>0.45119999999999999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26" ht="15.75" customHeight="1">
      <c r="A3" s="210" t="s">
        <v>212</v>
      </c>
      <c r="B3" s="211">
        <v>0.45119999999999999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spans="1:26" ht="15.75" customHeight="1">
      <c r="A4" s="210" t="s">
        <v>213</v>
      </c>
      <c r="B4" s="211">
        <v>0.45119999999999999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spans="1:26" ht="15.75" customHeight="1">
      <c r="A5" s="210" t="s">
        <v>214</v>
      </c>
      <c r="B5" s="211">
        <v>0.09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spans="1:26" ht="15.75" customHeight="1">
      <c r="A6" s="210" t="s">
        <v>215</v>
      </c>
      <c r="B6" s="211">
        <v>0.09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6" ht="15.75" customHeight="1">
      <c r="A7" s="210" t="s">
        <v>216</v>
      </c>
      <c r="B7" s="211">
        <v>0.01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spans="1:26" ht="15.75" customHeight="1">
      <c r="A8" s="210" t="s">
        <v>217</v>
      </c>
      <c r="B8" s="211">
        <v>0.09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</row>
    <row r="9" spans="1:26" ht="15.75" customHeight="1">
      <c r="A9" s="210" t="s">
        <v>218</v>
      </c>
      <c r="B9" s="211">
        <v>0.09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</row>
    <row r="10" spans="1:26" ht="15.75" customHeight="1">
      <c r="A10" s="210" t="s">
        <v>219</v>
      </c>
      <c r="B10" s="211">
        <v>0.09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1:26" ht="15.75" customHeight="1">
      <c r="A11" s="210" t="s">
        <v>220</v>
      </c>
      <c r="B11" s="211">
        <v>0.09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</row>
    <row r="12" spans="1:26" ht="15.75" customHeight="1">
      <c r="A12" s="210" t="s">
        <v>221</v>
      </c>
      <c r="B12" s="211">
        <v>0.09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spans="1:26" ht="15.75" customHeight="1">
      <c r="A13" s="210" t="s">
        <v>222</v>
      </c>
      <c r="B13" s="211">
        <v>0.09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spans="1:26" ht="15.75" customHeight="1">
      <c r="A14" s="210" t="s">
        <v>223</v>
      </c>
      <c r="B14" s="211">
        <v>0.01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1:26" ht="15.75" customHeight="1">
      <c r="A15" s="210" t="s">
        <v>224</v>
      </c>
      <c r="B15" s="211">
        <v>0.45119999999999999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26" ht="15.75" customHeight="1">
      <c r="A16" s="210" t="s">
        <v>225</v>
      </c>
      <c r="B16" s="211">
        <v>0.32940000000000003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 ht="15.75" customHeight="1">
      <c r="A17" s="210" t="s">
        <v>226</v>
      </c>
      <c r="B17" s="211">
        <v>0.19689999999999999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 ht="15.75" customHeight="1">
      <c r="A18" s="210" t="s">
        <v>227</v>
      </c>
      <c r="B18" s="211">
        <v>0.45119999999999999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 ht="15.75" customHeight="1">
      <c r="A19" s="210" t="s">
        <v>228</v>
      </c>
      <c r="B19" s="211">
        <v>0.01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 ht="15.75" customHeight="1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 ht="15.75" customHeight="1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 ht="15.75" customHeight="1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 ht="15.75" customHeight="1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 ht="15.75" customHeight="1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 ht="15.75" customHeight="1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spans="1:26" ht="15.75" customHeight="1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spans="1:26" ht="15.75" customHeight="1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6" ht="15.75" customHeight="1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spans="1:26" ht="15.75" customHeight="1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spans="1:26" ht="15.75" customHeight="1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spans="1:26" ht="15.75" customHeight="1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spans="1:26" ht="15.75" customHeight="1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spans="1:26" ht="15.75" customHeight="1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 ht="15.75" customHeight="1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spans="1:26" ht="15.75" customHeight="1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</row>
    <row r="36" spans="1:26" ht="15.75" customHeight="1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spans="1:26" ht="15.75" customHeight="1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spans="1:26" ht="15.75" customHeight="1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spans="1:26" ht="15.75" customHeight="1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spans="1:26" ht="15.75" customHeight="1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spans="1:26" ht="15.75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</row>
    <row r="42" spans="1:26" ht="15.75" customHeight="1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</row>
    <row r="43" spans="1:26" ht="15.75" customHeight="1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</row>
    <row r="44" spans="1:26" ht="15.75" customHeight="1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spans="1:26" ht="15.75" customHeight="1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</row>
    <row r="46" spans="1:26" ht="15.75" customHeight="1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</row>
    <row r="47" spans="1:26" ht="15.75" customHeight="1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</row>
    <row r="48" spans="1:26" ht="15.75" customHeight="1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</row>
    <row r="49" spans="1:26" ht="15.75" customHeight="1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</row>
    <row r="50" spans="1:26" ht="15.75" customHeight="1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</row>
    <row r="51" spans="1:26" ht="15.75" customHeight="1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</row>
    <row r="52" spans="1:26" ht="15.75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</row>
    <row r="53" spans="1:26" ht="15.75" customHeight="1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</row>
    <row r="54" spans="1:26" ht="15.75" customHeight="1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</row>
    <row r="55" spans="1:26" ht="15.75" customHeight="1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</row>
    <row r="56" spans="1:26" ht="15.75" customHeight="1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</row>
    <row r="57" spans="1:26" ht="15.75" customHeight="1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</row>
    <row r="58" spans="1:26" ht="15.75" customHeight="1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</row>
    <row r="59" spans="1:26" ht="15.75" customHeigh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</row>
    <row r="60" spans="1:26" ht="15.75" customHeight="1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</row>
    <row r="61" spans="1:26" ht="15.75" customHeight="1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</row>
    <row r="62" spans="1:26" ht="15.75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</row>
    <row r="63" spans="1:26" ht="15.75" customHeight="1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</row>
    <row r="64" spans="1:26" ht="15.75" customHeight="1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</row>
    <row r="65" spans="1:26" ht="15.75" customHeight="1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</row>
    <row r="66" spans="1:26" ht="15.75" customHeight="1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</row>
    <row r="67" spans="1:26" ht="15.75" customHeight="1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</row>
    <row r="68" spans="1:26" ht="15.75" customHeight="1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</row>
    <row r="69" spans="1:26" ht="15.75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</row>
    <row r="70" spans="1:26" ht="15.75" customHeight="1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</row>
    <row r="71" spans="1:26" ht="15.75" customHeigh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</row>
    <row r="72" spans="1:26" ht="15.75" customHeight="1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</row>
    <row r="73" spans="1:26" ht="15.75" customHeight="1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</row>
    <row r="74" spans="1:26" ht="15.75" customHeight="1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</row>
    <row r="75" spans="1:26" ht="15.75" customHeight="1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</row>
    <row r="76" spans="1:26" ht="15.75" customHeight="1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</row>
    <row r="77" spans="1:26" ht="15.75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</row>
    <row r="78" spans="1:26" ht="15.75" customHeight="1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</row>
    <row r="79" spans="1:26" ht="15.75" customHeight="1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</row>
    <row r="80" spans="1:26" ht="15.75" customHeight="1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</row>
    <row r="81" spans="1:26" ht="15.75" customHeight="1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</row>
    <row r="82" spans="1:26" ht="15.75" customHeight="1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</row>
    <row r="83" spans="1:26" ht="15.75" customHeight="1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</row>
    <row r="84" spans="1:26" ht="15.75" customHeight="1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</row>
    <row r="85" spans="1:26" ht="15.75" customHeight="1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</row>
    <row r="86" spans="1:26" ht="15.75" customHeight="1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</row>
    <row r="87" spans="1:26" ht="15.75" customHeight="1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</row>
    <row r="88" spans="1:26" ht="15.75" customHeight="1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</row>
    <row r="89" spans="1:26" ht="15.75" customHeight="1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</row>
    <row r="90" spans="1:26" ht="15.75" customHeight="1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</row>
    <row r="91" spans="1:26" ht="15.75" customHeight="1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</row>
    <row r="92" spans="1:26" ht="15.75" customHeight="1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</row>
    <row r="93" spans="1:26" ht="15.75" customHeight="1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</row>
    <row r="94" spans="1:26" ht="15.75" customHeight="1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</row>
    <row r="95" spans="1:26" ht="15.75" customHeight="1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</row>
    <row r="96" spans="1:26" ht="15.75" customHeight="1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</row>
    <row r="97" spans="1:26" ht="15.75" customHeight="1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</row>
    <row r="98" spans="1:26" ht="15.75" customHeight="1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</row>
    <row r="99" spans="1:26" ht="15.75" customHeight="1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</row>
    <row r="100" spans="1:26" ht="15.75" customHeight="1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</row>
    <row r="101" spans="1:26" ht="15.75" customHeight="1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</row>
    <row r="102" spans="1:26" ht="15.75" customHeight="1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</row>
    <row r="103" spans="1:26" ht="15.75" customHeight="1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</row>
    <row r="104" spans="1:26" ht="15.75" customHeight="1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</row>
    <row r="105" spans="1:26" ht="15.75" customHeight="1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</row>
    <row r="106" spans="1:26" ht="15.75" customHeight="1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</row>
    <row r="107" spans="1:26" ht="15.75" customHeight="1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</row>
    <row r="108" spans="1:26" ht="15.75" customHeight="1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</row>
    <row r="109" spans="1:26" ht="15.75" customHeight="1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</row>
    <row r="110" spans="1:26" ht="15.75" customHeight="1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</row>
    <row r="111" spans="1:26" ht="15.75" customHeight="1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</row>
    <row r="112" spans="1:26" ht="15.75" customHeight="1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</row>
    <row r="113" spans="1:26" ht="15.75" customHeight="1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</row>
    <row r="114" spans="1:26" ht="15.75" customHeight="1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</row>
    <row r="115" spans="1:26" ht="15.75" customHeight="1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</row>
    <row r="116" spans="1:26" ht="15.75" customHeight="1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</row>
    <row r="117" spans="1:26" ht="15.75" customHeight="1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</row>
    <row r="118" spans="1:26" ht="15.75" customHeight="1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</row>
    <row r="119" spans="1:26" ht="15.75" customHeight="1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</row>
    <row r="120" spans="1:26" ht="15.75" customHeight="1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</row>
    <row r="121" spans="1:26" ht="15.75" customHeight="1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</row>
    <row r="122" spans="1:26" ht="15.75" customHeight="1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</row>
    <row r="123" spans="1:26" ht="15.75" customHeight="1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</row>
    <row r="124" spans="1:26" ht="15.75" customHeight="1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</row>
    <row r="125" spans="1:26" ht="15.75" customHeight="1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</row>
    <row r="126" spans="1:26" ht="15.75" customHeight="1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</row>
    <row r="127" spans="1:26" ht="15.75" customHeight="1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</row>
    <row r="128" spans="1:26" ht="15.75" customHeight="1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</row>
    <row r="129" spans="1:26" ht="15.75" customHeight="1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</row>
    <row r="130" spans="1:26" ht="15.75" customHeight="1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</row>
    <row r="131" spans="1:26" ht="15.75" customHeight="1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</row>
    <row r="132" spans="1:26" ht="15.75" customHeight="1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</row>
    <row r="133" spans="1:26" ht="15.75" customHeight="1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</row>
    <row r="134" spans="1:26" ht="15.75" customHeight="1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</row>
    <row r="135" spans="1:26" ht="15.75" customHeight="1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</row>
    <row r="136" spans="1:26" ht="15.75" customHeight="1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</row>
    <row r="137" spans="1:26" ht="15.75" customHeight="1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</row>
    <row r="138" spans="1:26" ht="15.75" customHeight="1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</row>
    <row r="139" spans="1:26" ht="15.75" customHeight="1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</row>
    <row r="140" spans="1:26" ht="15.75" customHeight="1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</row>
    <row r="141" spans="1:26" ht="15.75" customHeight="1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</row>
    <row r="142" spans="1:26" ht="15.75" customHeight="1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</row>
    <row r="143" spans="1:26" ht="15.75" customHeight="1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</row>
    <row r="144" spans="1:26" ht="15.75" customHeight="1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</row>
    <row r="145" spans="1:26" ht="15.75" customHeight="1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</row>
    <row r="146" spans="1:26" ht="15.75" customHeight="1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</row>
    <row r="147" spans="1:26" ht="15.75" customHeight="1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</row>
    <row r="148" spans="1:26" ht="15.75" customHeight="1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</row>
    <row r="149" spans="1:26" ht="15.75" customHeight="1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</row>
    <row r="150" spans="1:26" ht="15.75" customHeight="1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</row>
    <row r="151" spans="1:26" ht="15.75" customHeight="1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</row>
    <row r="152" spans="1:26" ht="15.75" customHeight="1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</row>
    <row r="153" spans="1:26" ht="15.75" customHeight="1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</row>
    <row r="154" spans="1:26" ht="15.75" customHeight="1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</row>
    <row r="155" spans="1:26" ht="15.75" customHeight="1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</row>
    <row r="156" spans="1:26" ht="15.75" customHeight="1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</row>
    <row r="157" spans="1:26" ht="15.75" customHeight="1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</row>
    <row r="158" spans="1:26" ht="15.75" customHeight="1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</row>
    <row r="159" spans="1:26" ht="15.75" customHeight="1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</row>
    <row r="160" spans="1:26" ht="15.75" customHeight="1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</row>
    <row r="161" spans="1:26" ht="15.75" customHeight="1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</row>
    <row r="162" spans="1:26" ht="15.75" customHeight="1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</row>
    <row r="163" spans="1:26" ht="15.75" customHeight="1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</row>
    <row r="164" spans="1:26" ht="15.75" customHeight="1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</row>
    <row r="165" spans="1:26" ht="15.75" customHeight="1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1:26" ht="15.75" customHeight="1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1:26" ht="15.75" customHeight="1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</row>
    <row r="168" spans="1:26" ht="15.75" customHeight="1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</row>
    <row r="169" spans="1:26" ht="15.75" customHeight="1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</row>
    <row r="170" spans="1:26" ht="15.75" customHeight="1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</row>
    <row r="171" spans="1:26" ht="15.75" customHeight="1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</row>
    <row r="172" spans="1:26" ht="15.75" customHeight="1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</row>
    <row r="173" spans="1:26" ht="15.75" customHeight="1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</row>
    <row r="174" spans="1:26" ht="15.75" customHeight="1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</row>
    <row r="175" spans="1:26" ht="15.75" customHeight="1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</row>
    <row r="176" spans="1:26" ht="15.75" customHeight="1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</row>
    <row r="177" spans="1:26" ht="15.75" customHeight="1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</row>
    <row r="178" spans="1:26" ht="15.75" customHeight="1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</row>
    <row r="179" spans="1:26" ht="15.75" customHeight="1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</row>
    <row r="180" spans="1:26" ht="15.75" customHeight="1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</row>
    <row r="181" spans="1:26" ht="15.75" customHeight="1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</row>
    <row r="182" spans="1:26" ht="15.75" customHeight="1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</row>
    <row r="183" spans="1:26" ht="15.75" customHeight="1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</row>
    <row r="184" spans="1:26" ht="15.75" customHeight="1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</row>
    <row r="185" spans="1:26" ht="15.75" customHeight="1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</row>
    <row r="186" spans="1:26" ht="15.75" customHeight="1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</row>
    <row r="187" spans="1:26" ht="15.75" customHeight="1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</row>
    <row r="188" spans="1:26" ht="15.75" customHeight="1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</row>
    <row r="189" spans="1:26" ht="15.75" customHeight="1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</row>
    <row r="190" spans="1:26" ht="15.75" customHeight="1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</row>
    <row r="191" spans="1:26" ht="15.75" customHeight="1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</row>
    <row r="192" spans="1:26" ht="15.75" customHeight="1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</row>
    <row r="193" spans="1:26" ht="15.75" customHeight="1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</row>
    <row r="194" spans="1:26" ht="15.75" customHeight="1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</row>
    <row r="195" spans="1:26" ht="15.75" customHeight="1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</row>
    <row r="196" spans="1:26" ht="15.75" customHeight="1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</row>
    <row r="197" spans="1:26" ht="15.75" customHeight="1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</row>
    <row r="198" spans="1:26" ht="15.75" customHeight="1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</row>
    <row r="199" spans="1:26" ht="15.75" customHeight="1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</row>
    <row r="200" spans="1:26" ht="15.75" customHeight="1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</row>
    <row r="201" spans="1:26" ht="15.75" customHeight="1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</row>
    <row r="202" spans="1:26" ht="15.75" customHeight="1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</row>
    <row r="203" spans="1:26" ht="15.75" customHeight="1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</row>
    <row r="204" spans="1:26" ht="15.75" customHeight="1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</row>
    <row r="205" spans="1:26" ht="15.75" customHeight="1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</row>
    <row r="206" spans="1:26" ht="15.75" customHeight="1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</row>
    <row r="207" spans="1:26" ht="15.75" customHeight="1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</row>
    <row r="208" spans="1:26" ht="15.75" customHeight="1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</row>
    <row r="209" spans="1:26" ht="15.75" customHeight="1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</row>
    <row r="210" spans="1:26" ht="15.75" customHeight="1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</row>
    <row r="211" spans="1:26" ht="15.75" customHeight="1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</row>
    <row r="212" spans="1:26" ht="15.75" customHeight="1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</row>
    <row r="213" spans="1:26" ht="15.75" customHeight="1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</row>
    <row r="214" spans="1:26" ht="15.75" customHeight="1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</row>
    <row r="215" spans="1:26" ht="15.75" customHeight="1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</row>
    <row r="216" spans="1:26" ht="15.75" customHeight="1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</row>
    <row r="217" spans="1:26" ht="15.75" customHeight="1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</row>
    <row r="218" spans="1:26" ht="15.75" customHeight="1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</row>
    <row r="219" spans="1:26" ht="15.75" customHeight="1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</row>
    <row r="220" spans="1:26" ht="15.75" customHeight="1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000"/>
  <sheetViews>
    <sheetView workbookViewId="0"/>
  </sheetViews>
  <sheetFormatPr defaultColWidth="12.6328125" defaultRowHeight="15" customHeight="1"/>
  <cols>
    <col min="1" max="1" width="18.36328125" customWidth="1"/>
    <col min="2" max="2" width="7" customWidth="1"/>
    <col min="3" max="26" width="8.90625" customWidth="1"/>
  </cols>
  <sheetData>
    <row r="1" spans="1:2" ht="12.75" customHeight="1">
      <c r="A1" s="212" t="s">
        <v>229</v>
      </c>
      <c r="B1" s="212" t="s">
        <v>230</v>
      </c>
    </row>
    <row r="2" spans="1:2" ht="12.75" customHeight="1">
      <c r="A2" s="212" t="s">
        <v>231</v>
      </c>
      <c r="B2" s="213">
        <v>0.58299999999999996</v>
      </c>
    </row>
    <row r="3" spans="1:2" ht="12.75" customHeight="1">
      <c r="A3" s="212" t="s">
        <v>232</v>
      </c>
      <c r="B3" s="213">
        <v>0.17899999999999999</v>
      </c>
    </row>
    <row r="4" spans="1:2" ht="12.75" customHeight="1">
      <c r="A4" s="212" t="s">
        <v>233</v>
      </c>
      <c r="B4" s="214">
        <v>0.08</v>
      </c>
    </row>
    <row r="5" spans="1:2" ht="12.75" customHeight="1">
      <c r="A5" s="212" t="s">
        <v>234</v>
      </c>
    </row>
    <row r="6" spans="1:2" ht="12.75" customHeight="1">
      <c r="A6" s="215" t="s">
        <v>235</v>
      </c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Guidance</vt:lpstr>
      <vt:lpstr>Workplan</vt:lpstr>
      <vt:lpstr>Staffing Plan</vt:lpstr>
      <vt:lpstr>Project Information</vt:lpstr>
      <vt:lpstr>Personnel Budget</vt:lpstr>
      <vt:lpstr>Personnel - Detailed</vt:lpstr>
      <vt:lpstr>Non-Personnel Budget</vt:lpstr>
      <vt:lpstr>Budget Summary</vt:lpstr>
      <vt:lpstr>Time Effort Calc</vt:lpstr>
      <vt:lpstr>Budget Narrative</vt:lpstr>
      <vt:lpstr>Fringe Benefit Rates</vt:lpstr>
      <vt:lpstr>F&amp;A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nsaeed</dc:creator>
  <cp:lastModifiedBy>nsaeed</cp:lastModifiedBy>
  <dcterms:created xsi:type="dcterms:W3CDTF">2024-08-30T17:20:15Z</dcterms:created>
  <dcterms:modified xsi:type="dcterms:W3CDTF">2025-07-22T19:52:21Z</dcterms:modified>
</cp:coreProperties>
</file>